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45" windowWidth="15135" windowHeight="8550"/>
  </bookViews>
  <sheets>
    <sheet name="Planning" sheetId="1" r:id="rId1"/>
    <sheet name="Almanak" sheetId="2" r:id="rId2"/>
    <sheet name="instel" sheetId="3" r:id="rId3"/>
  </sheets>
  <calcPr calcId="125725"/>
</workbook>
</file>

<file path=xl/calcChain.xml><?xml version="1.0" encoding="utf-8"?>
<calcChain xmlns="http://schemas.openxmlformats.org/spreadsheetml/2006/main">
  <c r="A6" i="3"/>
  <c r="B6"/>
  <c r="D6"/>
  <c r="E6"/>
  <c r="A7"/>
  <c r="A8"/>
  <c r="C8"/>
  <c r="B7"/>
  <c r="D7"/>
  <c r="E7"/>
  <c r="C6"/>
  <c r="C7"/>
  <c r="A5"/>
  <c r="F6"/>
  <c r="B4" i="1"/>
  <c r="G6" i="3"/>
  <c r="C5" i="2"/>
  <c r="F7" i="3"/>
  <c r="G7"/>
  <c r="I5" i="2"/>
  <c r="A9" i="3"/>
  <c r="B8"/>
  <c r="D8"/>
  <c r="E8"/>
  <c r="C5"/>
  <c r="B5"/>
  <c r="D5"/>
  <c r="E5"/>
  <c r="F8"/>
  <c r="G8"/>
  <c r="O5" i="2"/>
  <c r="H5"/>
  <c r="I6"/>
  <c r="J5"/>
  <c r="C6"/>
  <c r="D5"/>
  <c r="B5"/>
  <c r="B9" i="3"/>
  <c r="D9"/>
  <c r="E9"/>
  <c r="A10"/>
  <c r="C9"/>
  <c r="C4" i="1"/>
  <c r="D4" s="1"/>
  <c r="E4" s="1"/>
  <c r="F4" s="1"/>
  <c r="G4" s="1"/>
  <c r="G5" s="1"/>
  <c r="B6" s="1"/>
  <c r="A4"/>
  <c r="A2"/>
  <c r="F5" i="3"/>
  <c r="G5"/>
  <c r="O6" i="2"/>
  <c r="P5"/>
  <c r="N5"/>
  <c r="A11" i="3"/>
  <c r="B10"/>
  <c r="D10"/>
  <c r="E10"/>
  <c r="C10"/>
  <c r="D6" i="2"/>
  <c r="E6"/>
  <c r="B6"/>
  <c r="C7"/>
  <c r="I7"/>
  <c r="J6"/>
  <c r="K6"/>
  <c r="H6"/>
  <c r="F9" i="3"/>
  <c r="G9"/>
  <c r="U5" i="2"/>
  <c r="B4"/>
  <c r="E5"/>
  <c r="K5"/>
  <c r="H4"/>
  <c r="G5"/>
  <c r="F5"/>
  <c r="V5"/>
  <c r="U6"/>
  <c r="T5"/>
  <c r="H7"/>
  <c r="I8"/>
  <c r="J7"/>
  <c r="K7"/>
  <c r="A12" i="3"/>
  <c r="B11"/>
  <c r="D11"/>
  <c r="E11"/>
  <c r="C11"/>
  <c r="N4" i="2"/>
  <c r="Q5"/>
  <c r="L5"/>
  <c r="M5"/>
  <c r="L6"/>
  <c r="M6"/>
  <c r="C8"/>
  <c r="D7"/>
  <c r="E7" s="1"/>
  <c r="B7"/>
  <c r="G6"/>
  <c r="F6"/>
  <c r="F10" i="3"/>
  <c r="G10"/>
  <c r="C14" i="2"/>
  <c r="P6"/>
  <c r="Q6" s="1"/>
  <c r="O7"/>
  <c r="N6"/>
  <c r="C15"/>
  <c r="D14"/>
  <c r="B14"/>
  <c r="O8"/>
  <c r="P7"/>
  <c r="Q7" s="1"/>
  <c r="N7"/>
  <c r="D8"/>
  <c r="E8"/>
  <c r="B8"/>
  <c r="C9"/>
  <c r="F11" i="3"/>
  <c r="G11"/>
  <c r="I14" i="2"/>
  <c r="L7"/>
  <c r="M7"/>
  <c r="U7"/>
  <c r="T6"/>
  <c r="V6"/>
  <c r="W6" s="1"/>
  <c r="S5"/>
  <c r="R5"/>
  <c r="A13" i="3"/>
  <c r="B12"/>
  <c r="D12"/>
  <c r="E12"/>
  <c r="C12"/>
  <c r="I9" i="2"/>
  <c r="J8"/>
  <c r="K8" s="1"/>
  <c r="H8"/>
  <c r="W5"/>
  <c r="T4"/>
  <c r="I15"/>
  <c r="J14"/>
  <c r="H14"/>
  <c r="H9"/>
  <c r="I10"/>
  <c r="J9"/>
  <c r="K9" s="1"/>
  <c r="F12" i="3"/>
  <c r="G12"/>
  <c r="O14" i="2"/>
  <c r="U8"/>
  <c r="V7"/>
  <c r="W7" s="1"/>
  <c r="T7"/>
  <c r="P8"/>
  <c r="Q8"/>
  <c r="O9"/>
  <c r="N8"/>
  <c r="B13"/>
  <c r="E14"/>
  <c r="Y5"/>
  <c r="X5"/>
  <c r="B13" i="3"/>
  <c r="D13"/>
  <c r="E13"/>
  <c r="A14"/>
  <c r="C13"/>
  <c r="C10" i="2"/>
  <c r="D9"/>
  <c r="E9"/>
  <c r="B9"/>
  <c r="F8"/>
  <c r="G8"/>
  <c r="D15"/>
  <c r="E15" s="1"/>
  <c r="C16"/>
  <c r="C17" s="1"/>
  <c r="B15"/>
  <c r="O15"/>
  <c r="P14"/>
  <c r="N14"/>
  <c r="D16"/>
  <c r="E16" s="1"/>
  <c r="B16"/>
  <c r="D10"/>
  <c r="E10"/>
  <c r="B10"/>
  <c r="C11"/>
  <c r="A15" i="3"/>
  <c r="B14"/>
  <c r="D14"/>
  <c r="E14"/>
  <c r="C14"/>
  <c r="G14" i="2"/>
  <c r="F14"/>
  <c r="S8"/>
  <c r="R8"/>
  <c r="K14"/>
  <c r="H13"/>
  <c r="G9"/>
  <c r="F9"/>
  <c r="F13" i="3"/>
  <c r="G13"/>
  <c r="U14" i="2"/>
  <c r="O10"/>
  <c r="P9"/>
  <c r="Q9" s="1"/>
  <c r="N9"/>
  <c r="U9"/>
  <c r="T8"/>
  <c r="V8"/>
  <c r="W8"/>
  <c r="Y8" s="1"/>
  <c r="I11"/>
  <c r="J10"/>
  <c r="K10" s="1"/>
  <c r="H10"/>
  <c r="J15"/>
  <c r="K15"/>
  <c r="M15" s="1"/>
  <c r="H15"/>
  <c r="I16"/>
  <c r="I17" s="1"/>
  <c r="J16"/>
  <c r="K16" s="1"/>
  <c r="H16"/>
  <c r="L15"/>
  <c r="X8"/>
  <c r="V9"/>
  <c r="W9"/>
  <c r="U10"/>
  <c r="T9"/>
  <c r="U15"/>
  <c r="V14"/>
  <c r="T14"/>
  <c r="A16" i="3"/>
  <c r="B15"/>
  <c r="D15"/>
  <c r="E15"/>
  <c r="C15"/>
  <c r="Q14" i="2"/>
  <c r="N13"/>
  <c r="H11"/>
  <c r="J11"/>
  <c r="K11" s="1"/>
  <c r="P10"/>
  <c r="Q10" s="1"/>
  <c r="O11"/>
  <c r="N10"/>
  <c r="M14"/>
  <c r="L14"/>
  <c r="F14" i="3"/>
  <c r="G14"/>
  <c r="C23" i="2"/>
  <c r="B23" s="1"/>
  <c r="D11"/>
  <c r="E11"/>
  <c r="B11"/>
  <c r="G10"/>
  <c r="F10"/>
  <c r="O16"/>
  <c r="P15"/>
  <c r="Q15"/>
  <c r="R15" s="1"/>
  <c r="N15"/>
  <c r="D23"/>
  <c r="C24"/>
  <c r="S15"/>
  <c r="S14"/>
  <c r="R14"/>
  <c r="A17" i="3"/>
  <c r="B16"/>
  <c r="D16"/>
  <c r="E16"/>
  <c r="C16"/>
  <c r="T13" i="2"/>
  <c r="W14"/>
  <c r="Y9"/>
  <c r="X9"/>
  <c r="O17"/>
  <c r="P16"/>
  <c r="Q16"/>
  <c r="N16"/>
  <c r="G11"/>
  <c r="F11"/>
  <c r="P11"/>
  <c r="Q11" s="1"/>
  <c r="N11"/>
  <c r="F15" i="3"/>
  <c r="G15"/>
  <c r="I23" i="2"/>
  <c r="V15"/>
  <c r="W15" s="1"/>
  <c r="T15"/>
  <c r="U16"/>
  <c r="U11"/>
  <c r="T10"/>
  <c r="V10"/>
  <c r="W10" s="1"/>
  <c r="V11"/>
  <c r="W11" s="1"/>
  <c r="T11"/>
  <c r="I24"/>
  <c r="J23"/>
  <c r="H23"/>
  <c r="S16"/>
  <c r="R16"/>
  <c r="Y14"/>
  <c r="X14"/>
  <c r="B17" i="3"/>
  <c r="D17"/>
  <c r="E17"/>
  <c r="A18"/>
  <c r="C17"/>
  <c r="U17" i="2"/>
  <c r="V16"/>
  <c r="W16" s="1"/>
  <c r="T16"/>
  <c r="O18"/>
  <c r="N17"/>
  <c r="P17"/>
  <c r="Q17"/>
  <c r="R17" s="1"/>
  <c r="F16" i="3"/>
  <c r="G16"/>
  <c r="O23" i="2"/>
  <c r="C25"/>
  <c r="C26" s="1"/>
  <c r="D24"/>
  <c r="E24"/>
  <c r="G24" s="1"/>
  <c r="B24"/>
  <c r="B22"/>
  <c r="E23"/>
  <c r="O24"/>
  <c r="N23"/>
  <c r="P23"/>
  <c r="F24"/>
  <c r="S17"/>
  <c r="O19"/>
  <c r="P18"/>
  <c r="Q18" s="1"/>
  <c r="N18"/>
  <c r="F17" i="3"/>
  <c r="G17"/>
  <c r="U23" i="2"/>
  <c r="J24"/>
  <c r="K24"/>
  <c r="H24"/>
  <c r="I25"/>
  <c r="G23"/>
  <c r="F23"/>
  <c r="D25"/>
  <c r="E25" s="1"/>
  <c r="B25"/>
  <c r="V17"/>
  <c r="W17"/>
  <c r="Y17" s="1"/>
  <c r="T17"/>
  <c r="U18"/>
  <c r="U19" s="1"/>
  <c r="B18" i="3"/>
  <c r="D18"/>
  <c r="E18"/>
  <c r="C18"/>
  <c r="K23" i="2"/>
  <c r="H22"/>
  <c r="L23"/>
  <c r="M23"/>
  <c r="F18" i="3"/>
  <c r="G18"/>
  <c r="U24" i="2"/>
  <c r="V24" s="1"/>
  <c r="W24" s="1"/>
  <c r="V23"/>
  <c r="T23"/>
  <c r="P19"/>
  <c r="Q19"/>
  <c r="O20"/>
  <c r="N19"/>
  <c r="V18"/>
  <c r="W18" s="1"/>
  <c r="T18"/>
  <c r="X17"/>
  <c r="I26"/>
  <c r="J25"/>
  <c r="K25" s="1"/>
  <c r="H25"/>
  <c r="L24"/>
  <c r="M24"/>
  <c r="Q23"/>
  <c r="N22"/>
  <c r="O25"/>
  <c r="P24"/>
  <c r="Q24" s="1"/>
  <c r="N24"/>
  <c r="O26"/>
  <c r="P25"/>
  <c r="Q25" s="1"/>
  <c r="N25"/>
  <c r="R23"/>
  <c r="S23"/>
  <c r="P20"/>
  <c r="Q20"/>
  <c r="S20" s="1"/>
  <c r="N20"/>
  <c r="U25"/>
  <c r="T25" s="1"/>
  <c r="T24"/>
  <c r="I27"/>
  <c r="J27" s="1"/>
  <c r="K27" s="1"/>
  <c r="J26"/>
  <c r="K26"/>
  <c r="L26" s="1"/>
  <c r="H26"/>
  <c r="R19"/>
  <c r="S19"/>
  <c r="W23"/>
  <c r="X23" s="1"/>
  <c r="T22"/>
  <c r="I28"/>
  <c r="J28" s="1"/>
  <c r="K28" s="1"/>
  <c r="Y23"/>
  <c r="M26"/>
  <c r="U26"/>
  <c r="U27" s="1"/>
  <c r="R20"/>
  <c r="O27"/>
  <c r="P26"/>
  <c r="Q26" s="1"/>
  <c r="N26"/>
  <c r="O28"/>
  <c r="P27"/>
  <c r="Q27" s="1"/>
  <c r="N27"/>
  <c r="T26"/>
  <c r="I29"/>
  <c r="J29"/>
  <c r="K29" s="1"/>
  <c r="H29"/>
  <c r="O29"/>
  <c r="P28"/>
  <c r="Q28" s="1"/>
  <c r="N28"/>
  <c r="N29"/>
  <c r="P29"/>
  <c r="Q29" s="1"/>
  <c r="S28" l="1"/>
  <c r="R28"/>
  <c r="R26"/>
  <c r="S26"/>
  <c r="M28"/>
  <c r="L28"/>
  <c r="L27"/>
  <c r="M27"/>
  <c r="S24"/>
  <c r="R24"/>
  <c r="X24"/>
  <c r="Y24"/>
  <c r="G25"/>
  <c r="F25"/>
  <c r="X16"/>
  <c r="Y16"/>
  <c r="Y10"/>
  <c r="X10"/>
  <c r="S11"/>
  <c r="R11"/>
  <c r="R29"/>
  <c r="S29"/>
  <c r="M29"/>
  <c r="L29"/>
  <c r="R27"/>
  <c r="S27"/>
  <c r="T27"/>
  <c r="V27"/>
  <c r="W27" s="1"/>
  <c r="U28"/>
  <c r="S25"/>
  <c r="R25"/>
  <c r="L25"/>
  <c r="M25"/>
  <c r="Y18"/>
  <c r="X18"/>
  <c r="U20"/>
  <c r="V19"/>
  <c r="W19" s="1"/>
  <c r="T19"/>
  <c r="R18"/>
  <c r="S18"/>
  <c r="C27"/>
  <c r="D26"/>
  <c r="E26" s="1"/>
  <c r="B26"/>
  <c r="X11"/>
  <c r="Y11"/>
  <c r="X15"/>
  <c r="Y15"/>
  <c r="R10"/>
  <c r="S10"/>
  <c r="M16"/>
  <c r="L16"/>
  <c r="M10"/>
  <c r="L10"/>
  <c r="G16"/>
  <c r="F16"/>
  <c r="G15"/>
  <c r="F15"/>
  <c r="L9"/>
  <c r="M9"/>
  <c r="X6"/>
  <c r="Y6"/>
  <c r="S6"/>
  <c r="R6"/>
  <c r="C6" i="1"/>
  <c r="D6" s="1"/>
  <c r="E6" s="1"/>
  <c r="F6" s="1"/>
  <c r="G6" s="1"/>
  <c r="G7" s="1"/>
  <c r="B8" s="1"/>
  <c r="A6"/>
  <c r="M11" i="2"/>
  <c r="L11"/>
  <c r="J17"/>
  <c r="K17" s="1"/>
  <c r="I18"/>
  <c r="H17"/>
  <c r="R9"/>
  <c r="S9"/>
  <c r="C18"/>
  <c r="D17"/>
  <c r="E17" s="1"/>
  <c r="B17"/>
  <c r="Y7"/>
  <c r="X7"/>
  <c r="M8"/>
  <c r="L8"/>
  <c r="S7"/>
  <c r="R7"/>
  <c r="G7"/>
  <c r="F7"/>
  <c r="H28"/>
  <c r="V26"/>
  <c r="W26" s="1"/>
  <c r="V25"/>
  <c r="W25" s="1"/>
  <c r="H27"/>
  <c r="X26" l="1"/>
  <c r="Y26"/>
  <c r="D18"/>
  <c r="E18" s="1"/>
  <c r="B18"/>
  <c r="C19"/>
  <c r="I19"/>
  <c r="J18"/>
  <c r="K18" s="1"/>
  <c r="H18"/>
  <c r="B27"/>
  <c r="D27"/>
  <c r="E27" s="1"/>
  <c r="C28"/>
  <c r="X19"/>
  <c r="Y19"/>
  <c r="U29"/>
  <c r="V28"/>
  <c r="W28" s="1"/>
  <c r="T28"/>
  <c r="Y25"/>
  <c r="X25"/>
  <c r="F17"/>
  <c r="G17"/>
  <c r="L17"/>
  <c r="M17"/>
  <c r="C8" i="1"/>
  <c r="D8" s="1"/>
  <c r="E8" s="1"/>
  <c r="F8" s="1"/>
  <c r="G8" s="1"/>
  <c r="G9" s="1"/>
  <c r="B10" s="1"/>
  <c r="A8"/>
  <c r="G26" i="2"/>
  <c r="F26"/>
  <c r="V20"/>
  <c r="W20" s="1"/>
  <c r="T20"/>
  <c r="X27"/>
  <c r="Y27"/>
  <c r="X20" l="1"/>
  <c r="Y20"/>
  <c r="A10" i="1"/>
  <c r="C10"/>
  <c r="D10" s="1"/>
  <c r="E10" s="1"/>
  <c r="F10" s="1"/>
  <c r="G10" s="1"/>
  <c r="G11" s="1"/>
  <c r="B12" s="1"/>
  <c r="X28" i="2"/>
  <c r="Y28"/>
  <c r="C29"/>
  <c r="D28"/>
  <c r="E28" s="1"/>
  <c r="B28"/>
  <c r="L18"/>
  <c r="M18"/>
  <c r="D19"/>
  <c r="E19" s="1"/>
  <c r="C20"/>
  <c r="B19"/>
  <c r="F18"/>
  <c r="G18"/>
  <c r="V29"/>
  <c r="W29" s="1"/>
  <c r="T29"/>
  <c r="G27"/>
  <c r="F27"/>
  <c r="I20"/>
  <c r="J19"/>
  <c r="K19" s="1"/>
  <c r="H19"/>
  <c r="M19" l="1"/>
  <c r="L19"/>
  <c r="J20"/>
  <c r="K20" s="1"/>
  <c r="H20"/>
  <c r="Y29"/>
  <c r="X29"/>
  <c r="D20"/>
  <c r="E20" s="1"/>
  <c r="B20"/>
  <c r="D29"/>
  <c r="E29" s="1"/>
  <c r="B29"/>
  <c r="F19"/>
  <c r="G19"/>
  <c r="F28"/>
  <c r="G28"/>
  <c r="A12" i="1"/>
  <c r="C12"/>
  <c r="D12" s="1"/>
  <c r="E12" s="1"/>
  <c r="F12" s="1"/>
  <c r="G12" s="1"/>
  <c r="G13" s="1"/>
  <c r="B14" s="1"/>
  <c r="F29" i="2" l="1"/>
  <c r="G29"/>
  <c r="F20"/>
  <c r="G20"/>
  <c r="M20"/>
  <c r="L20"/>
  <c r="A14" i="1"/>
  <c r="C14"/>
  <c r="D14" s="1"/>
  <c r="E14" s="1"/>
  <c r="F14" s="1"/>
  <c r="G14" s="1"/>
  <c r="G15" s="1"/>
  <c r="B16" s="1"/>
  <c r="A16" l="1"/>
  <c r="C16"/>
  <c r="D16" s="1"/>
  <c r="E16" s="1"/>
  <c r="F16" s="1"/>
  <c r="G16" s="1"/>
  <c r="G17" s="1"/>
  <c r="B18" s="1"/>
  <c r="A18" l="1"/>
  <c r="C18"/>
  <c r="D18" s="1"/>
  <c r="E18" s="1"/>
  <c r="F18" s="1"/>
  <c r="G18" s="1"/>
  <c r="G19" s="1"/>
  <c r="B20" s="1"/>
  <c r="A20" l="1"/>
  <c r="C20"/>
  <c r="D20" s="1"/>
  <c r="E20" s="1"/>
  <c r="F20" s="1"/>
  <c r="G20" s="1"/>
  <c r="G21" s="1"/>
  <c r="B22" s="1"/>
  <c r="A22" l="1"/>
  <c r="C22"/>
  <c r="D22" s="1"/>
  <c r="E22" s="1"/>
  <c r="F22" s="1"/>
  <c r="G22" s="1"/>
  <c r="G23" s="1"/>
  <c r="B24" s="1"/>
  <c r="C24" l="1"/>
  <c r="D24" s="1"/>
  <c r="E24" s="1"/>
  <c r="F24" s="1"/>
  <c r="G24" s="1"/>
  <c r="G25" s="1"/>
  <c r="B26" s="1"/>
  <c r="A24"/>
  <c r="A26" l="1"/>
  <c r="C26"/>
  <c r="D26" s="1"/>
  <c r="E26" s="1"/>
  <c r="F26" s="1"/>
  <c r="G26" s="1"/>
  <c r="G27" s="1"/>
  <c r="B28" s="1"/>
  <c r="C28" l="1"/>
  <c r="D28" s="1"/>
  <c r="E28" s="1"/>
  <c r="F28" s="1"/>
  <c r="G28" s="1"/>
  <c r="G29" s="1"/>
  <c r="B30" s="1"/>
  <c r="A28"/>
  <c r="A30" l="1"/>
  <c r="C30"/>
  <c r="D30" s="1"/>
  <c r="E30" s="1"/>
  <c r="F30" s="1"/>
  <c r="G30" s="1"/>
  <c r="G31" s="1"/>
  <c r="B32" s="1"/>
  <c r="A32" l="1"/>
  <c r="C32"/>
  <c r="D32" s="1"/>
  <c r="E32" s="1"/>
  <c r="F32" s="1"/>
  <c r="G32" s="1"/>
  <c r="G33" s="1"/>
  <c r="B34" s="1"/>
  <c r="C34" l="1"/>
  <c r="D34" s="1"/>
  <c r="E34" s="1"/>
  <c r="F34" s="1"/>
  <c r="G34" s="1"/>
  <c r="G35" s="1"/>
  <c r="B36" s="1"/>
  <c r="A34"/>
  <c r="C36" l="1"/>
  <c r="D36" s="1"/>
  <c r="E36" s="1"/>
  <c r="F36" s="1"/>
  <c r="G36" s="1"/>
  <c r="G37" s="1"/>
  <c r="B38" s="1"/>
  <c r="A36"/>
  <c r="A38" l="1"/>
  <c r="C38"/>
  <c r="D38" s="1"/>
  <c r="E38" s="1"/>
  <c r="F38" s="1"/>
  <c r="G38" s="1"/>
  <c r="G39" s="1"/>
  <c r="B46" s="1"/>
  <c r="A46" l="1"/>
  <c r="C46"/>
  <c r="D46" s="1"/>
  <c r="E46" s="1"/>
  <c r="F46" s="1"/>
  <c r="G46" s="1"/>
  <c r="G47" s="1"/>
  <c r="B48" s="1"/>
  <c r="A44"/>
  <c r="C48" l="1"/>
  <c r="D48" s="1"/>
  <c r="E48" s="1"/>
  <c r="F48" s="1"/>
  <c r="G48" s="1"/>
  <c r="G49" s="1"/>
  <c r="B50" s="1"/>
  <c r="A48"/>
  <c r="A50" l="1"/>
  <c r="C50"/>
  <c r="D50" s="1"/>
  <c r="E50" s="1"/>
  <c r="F50" s="1"/>
  <c r="G50" s="1"/>
  <c r="G51" s="1"/>
  <c r="B52" s="1"/>
  <c r="A52" l="1"/>
  <c r="C52"/>
  <c r="D52" s="1"/>
  <c r="E52" s="1"/>
  <c r="F52" s="1"/>
  <c r="G52" s="1"/>
  <c r="G53" s="1"/>
  <c r="B54" s="1"/>
  <c r="C54" l="1"/>
  <c r="D54" s="1"/>
  <c r="E54" s="1"/>
  <c r="F54" s="1"/>
  <c r="G54" s="1"/>
  <c r="G55" s="1"/>
  <c r="B56" s="1"/>
  <c r="A54"/>
  <c r="A56" l="1"/>
  <c r="C56"/>
  <c r="D56" s="1"/>
  <c r="E56" s="1"/>
  <c r="F56" s="1"/>
  <c r="G56" s="1"/>
  <c r="G57" s="1"/>
  <c r="B58" s="1"/>
  <c r="C58" l="1"/>
  <c r="D58" s="1"/>
  <c r="E58" s="1"/>
  <c r="F58" s="1"/>
  <c r="G58" s="1"/>
  <c r="G59" s="1"/>
  <c r="B60" s="1"/>
  <c r="A58"/>
  <c r="C60" l="1"/>
  <c r="D60" s="1"/>
  <c r="E60" s="1"/>
  <c r="F60" s="1"/>
  <c r="G60" s="1"/>
  <c r="G61" s="1"/>
  <c r="B62" s="1"/>
  <c r="A60"/>
  <c r="C62" l="1"/>
  <c r="D62" s="1"/>
  <c r="E62" s="1"/>
  <c r="F62" s="1"/>
  <c r="G62" s="1"/>
  <c r="G63" s="1"/>
  <c r="B64" s="1"/>
  <c r="A62"/>
  <c r="C64" l="1"/>
  <c r="D64" s="1"/>
  <c r="E64" s="1"/>
  <c r="F64" s="1"/>
  <c r="G64" s="1"/>
  <c r="G65" s="1"/>
  <c r="B66" s="1"/>
  <c r="A64"/>
  <c r="C66" l="1"/>
  <c r="D66" s="1"/>
  <c r="E66" s="1"/>
  <c r="F66" s="1"/>
  <c r="G66" s="1"/>
  <c r="G67" s="1"/>
  <c r="B68" s="1"/>
  <c r="A66"/>
  <c r="C68" l="1"/>
  <c r="D68" s="1"/>
  <c r="E68" s="1"/>
  <c r="F68" s="1"/>
  <c r="G68" s="1"/>
  <c r="G69" s="1"/>
  <c r="B70" s="1"/>
  <c r="A68"/>
  <c r="C70" l="1"/>
  <c r="D70" s="1"/>
  <c r="E70" s="1"/>
  <c r="F70" s="1"/>
  <c r="G70" s="1"/>
  <c r="G71" s="1"/>
  <c r="B72" s="1"/>
  <c r="A70"/>
  <c r="A72" l="1"/>
  <c r="C72"/>
  <c r="D72" s="1"/>
  <c r="E72" s="1"/>
  <c r="F72" s="1"/>
  <c r="G72" s="1"/>
  <c r="G73" s="1"/>
  <c r="B74" s="1"/>
  <c r="C74" l="1"/>
  <c r="D74" s="1"/>
  <c r="E74" s="1"/>
  <c r="F74" s="1"/>
  <c r="G74" s="1"/>
  <c r="G75" s="1"/>
  <c r="B76" s="1"/>
  <c r="A74"/>
  <c r="C76" l="1"/>
  <c r="D76" s="1"/>
  <c r="E76" s="1"/>
  <c r="F76" s="1"/>
  <c r="G76" s="1"/>
  <c r="G77" s="1"/>
  <c r="B78" s="1"/>
  <c r="A76"/>
  <c r="A78" l="1"/>
  <c r="C78"/>
  <c r="D78" s="1"/>
  <c r="E78" s="1"/>
  <c r="F78" s="1"/>
  <c r="G78" s="1"/>
  <c r="G79" s="1"/>
  <c r="B80" s="1"/>
  <c r="A80" l="1"/>
  <c r="C80"/>
  <c r="D80" s="1"/>
  <c r="E80" s="1"/>
  <c r="F80" s="1"/>
  <c r="G80" s="1"/>
  <c r="G81" s="1"/>
  <c r="B82" s="1"/>
  <c r="C82" l="1"/>
  <c r="D82" s="1"/>
  <c r="E82" s="1"/>
  <c r="F82" s="1"/>
  <c r="G82" s="1"/>
  <c r="G83" s="1"/>
  <c r="B84" s="1"/>
  <c r="A82"/>
  <c r="A84" l="1"/>
  <c r="C84"/>
  <c r="D84" s="1"/>
  <c r="E84" s="1"/>
  <c r="F84" s="1"/>
  <c r="G84" s="1"/>
  <c r="G85" s="1"/>
  <c r="B86" s="1"/>
  <c r="C86" l="1"/>
  <c r="D86" s="1"/>
  <c r="E86" s="1"/>
  <c r="F86" s="1"/>
  <c r="G86" s="1"/>
  <c r="G87" s="1"/>
  <c r="B88" s="1"/>
  <c r="A86"/>
  <c r="C88" l="1"/>
  <c r="D88" s="1"/>
  <c r="E88" s="1"/>
  <c r="F88" s="1"/>
  <c r="G88" s="1"/>
  <c r="G89" s="1"/>
  <c r="B90" s="1"/>
  <c r="A88"/>
  <c r="A90" l="1"/>
  <c r="C90"/>
  <c r="D90" s="1"/>
  <c r="E90" s="1"/>
  <c r="F90" s="1"/>
  <c r="G90" s="1"/>
  <c r="G91" s="1"/>
  <c r="B92" s="1"/>
  <c r="C92" l="1"/>
  <c r="D92" s="1"/>
  <c r="E92" s="1"/>
  <c r="F92" s="1"/>
  <c r="G92" s="1"/>
  <c r="G93" s="1"/>
  <c r="B94" s="1"/>
  <c r="A92"/>
  <c r="A94" l="1"/>
  <c r="C94"/>
  <c r="D94" s="1"/>
  <c r="E94" s="1"/>
  <c r="F94" s="1"/>
  <c r="G94" s="1"/>
  <c r="G95" s="1"/>
  <c r="B96" s="1"/>
  <c r="C96" l="1"/>
  <c r="D96" s="1"/>
  <c r="E96" s="1"/>
  <c r="F96" s="1"/>
  <c r="G96" s="1"/>
  <c r="G97" s="1"/>
  <c r="A96"/>
</calcChain>
</file>

<file path=xl/sharedStrings.xml><?xml version="1.0" encoding="utf-8"?>
<sst xmlns="http://schemas.openxmlformats.org/spreadsheetml/2006/main" count="89" uniqueCount="57">
  <si>
    <t>maandag</t>
  </si>
  <si>
    <t>dinsdag</t>
  </si>
  <si>
    <t>woensdag</t>
  </si>
  <si>
    <t>donderdag</t>
  </si>
  <si>
    <t>vrijdag</t>
  </si>
  <si>
    <t>zaterdag / zondag</t>
  </si>
  <si>
    <t>Herfstvakantie</t>
  </si>
  <si>
    <t>Kerstvakantie</t>
  </si>
  <si>
    <t>Krokusvakantie</t>
  </si>
  <si>
    <t>Paasvakantie</t>
  </si>
  <si>
    <t>ma</t>
  </si>
  <si>
    <t>di</t>
  </si>
  <si>
    <t>woe</t>
  </si>
  <si>
    <t>don</t>
  </si>
  <si>
    <t>vrij</t>
  </si>
  <si>
    <t>zat</t>
  </si>
  <si>
    <t>zon</t>
  </si>
  <si>
    <t>Examens december</t>
  </si>
  <si>
    <t>GIP</t>
  </si>
  <si>
    <t>Examens juni</t>
  </si>
  <si>
    <t>Rapport P1</t>
  </si>
  <si>
    <t>Oudercontact</t>
  </si>
  <si>
    <t>Vrijaf</t>
  </si>
  <si>
    <t>Bundels 4ex.</t>
  </si>
  <si>
    <t>Tekst terug</t>
  </si>
  <si>
    <t>DATUM</t>
  </si>
  <si>
    <t>lange datum</t>
  </si>
  <si>
    <t>MAAND</t>
  </si>
  <si>
    <t>1°DAG</t>
  </si>
  <si>
    <t>CODE</t>
  </si>
  <si>
    <t>1°maandag</t>
  </si>
  <si>
    <t>week verder</t>
  </si>
  <si>
    <t>Rapport P3</t>
  </si>
  <si>
    <t>startdata invullen:</t>
  </si>
  <si>
    <t>Draft Taal</t>
  </si>
  <si>
    <t>Vrijaf/agenda's</t>
  </si>
  <si>
    <t>Vrijaf/ huurboeken</t>
  </si>
  <si>
    <t>Tussentijdse GIP-evaluaties</t>
  </si>
  <si>
    <t>Draft Taal terug</t>
  </si>
  <si>
    <t>T. GIP-evaluatie</t>
  </si>
  <si>
    <t>Afgeven draft mentoren</t>
  </si>
  <si>
    <t>Gip-kick-off</t>
  </si>
  <si>
    <t>Suikerfeest</t>
  </si>
  <si>
    <t>Wapenstilstand</t>
  </si>
  <si>
    <t>Namid. Vrij</t>
  </si>
  <si>
    <t>Klassik. Activiteiten</t>
  </si>
  <si>
    <t>Kerstbrunch,Rap P2+Ex1, vrij 12u</t>
  </si>
  <si>
    <t>19u Oudercontact</t>
  </si>
  <si>
    <t>SID-in beurs</t>
  </si>
  <si>
    <t>Stageweek &gt;&gt;&gt;</t>
  </si>
  <si>
    <t>Mondiale dag</t>
  </si>
  <si>
    <t>Buitenlandse reizen</t>
  </si>
  <si>
    <t>19u Proclamatie</t>
  </si>
  <si>
    <t>Hemelvaart</t>
  </si>
  <si>
    <t>Paasmaandag</t>
  </si>
  <si>
    <t>Zomervakantie</t>
  </si>
  <si>
    <t>Schooljaar 2010 - 2011</t>
  </si>
</sst>
</file>

<file path=xl/styles.xml><?xml version="1.0" encoding="utf-8"?>
<styleSheet xmlns="http://schemas.openxmlformats.org/spreadsheetml/2006/main">
  <numFmts count="6">
    <numFmt numFmtId="173" formatCode="d"/>
    <numFmt numFmtId="176" formatCode="mmm"/>
    <numFmt numFmtId="177" formatCode="mmmm"/>
    <numFmt numFmtId="178" formatCode="dddd"/>
    <numFmt numFmtId="180" formatCode="yyyy"/>
    <numFmt numFmtId="181" formatCode="ddd\ dd/mm"/>
  </numFmts>
  <fonts count="16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lightUp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lightUp">
        <fgColor rgb="FF00B050"/>
        <bgColor auto="1"/>
      </patternFill>
    </fill>
    <fill>
      <patternFill patternType="lightUp">
        <fgColor rgb="FF00B050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173" fontId="0" fillId="0" borderId="0" xfId="0" applyNumberFormat="1"/>
    <xf numFmtId="176" fontId="0" fillId="0" borderId="0" xfId="0" applyNumberFormat="1"/>
    <xf numFmtId="173" fontId="0" fillId="0" borderId="1" xfId="0" applyNumberFormat="1" applyBorder="1"/>
    <xf numFmtId="173" fontId="0" fillId="0" borderId="2" xfId="0" applyNumberFormat="1" applyBorder="1"/>
    <xf numFmtId="173" fontId="0" fillId="0" borderId="3" xfId="0" applyNumberFormat="1" applyBorder="1"/>
    <xf numFmtId="0" fontId="0" fillId="0" borderId="2" xfId="0" applyBorder="1"/>
    <xf numFmtId="173" fontId="0" fillId="2" borderId="1" xfId="0" applyNumberFormat="1" applyFill="1" applyBorder="1"/>
    <xf numFmtId="173" fontId="0" fillId="2" borderId="3" xfId="0" applyNumberFormat="1" applyFill="1" applyBorder="1"/>
    <xf numFmtId="0" fontId="0" fillId="2" borderId="2" xfId="0" applyFill="1" applyBorder="1"/>
    <xf numFmtId="173" fontId="0" fillId="2" borderId="2" xfId="0" applyNumberFormat="1" applyFill="1" applyBorder="1"/>
    <xf numFmtId="173" fontId="0" fillId="0" borderId="1" xfId="0" applyNumberFormat="1" applyFill="1" applyBorder="1"/>
    <xf numFmtId="0" fontId="0" fillId="0" borderId="2" xfId="0" applyFill="1" applyBorder="1"/>
    <xf numFmtId="0" fontId="2" fillId="2" borderId="2" xfId="0" applyFont="1" applyFill="1" applyBorder="1"/>
    <xf numFmtId="0" fontId="0" fillId="2" borderId="4" xfId="0" applyFill="1" applyBorder="1"/>
    <xf numFmtId="173" fontId="0" fillId="2" borderId="4" xfId="0" applyNumberFormat="1" applyFill="1" applyBorder="1"/>
    <xf numFmtId="177" fontId="3" fillId="0" borderId="0" xfId="0" applyNumberFormat="1" applyFont="1"/>
    <xf numFmtId="173" fontId="0" fillId="0" borderId="5" xfId="0" applyNumberFormat="1" applyFill="1" applyBorder="1"/>
    <xf numFmtId="173" fontId="0" fillId="0" borderId="0" xfId="0" applyNumberFormat="1" applyFill="1" applyBorder="1"/>
    <xf numFmtId="173" fontId="0" fillId="0" borderId="6" xfId="0" applyNumberFormat="1" applyFill="1" applyBorder="1"/>
    <xf numFmtId="173" fontId="0" fillId="0" borderId="7" xfId="0" applyNumberFormat="1" applyFill="1" applyBorder="1"/>
    <xf numFmtId="173" fontId="0" fillId="0" borderId="8" xfId="0" applyNumberFormat="1" applyFill="1" applyBorder="1"/>
    <xf numFmtId="173" fontId="0" fillId="0" borderId="0" xfId="0" applyNumberFormat="1" applyFill="1"/>
    <xf numFmtId="0" fontId="0" fillId="0" borderId="0" xfId="0" applyFill="1"/>
    <xf numFmtId="180" fontId="4" fillId="0" borderId="0" xfId="0" applyNumberFormat="1" applyFont="1"/>
    <xf numFmtId="0" fontId="2" fillId="0" borderId="2" xfId="0" applyFont="1" applyFill="1" applyBorder="1"/>
    <xf numFmtId="0" fontId="5" fillId="0" borderId="0" xfId="0" applyFont="1"/>
    <xf numFmtId="173" fontId="0" fillId="0" borderId="3" xfId="0" applyNumberFormat="1" applyFill="1" applyBorder="1"/>
    <xf numFmtId="173" fontId="0" fillId="0" borderId="2" xfId="0" applyNumberFormat="1" applyFill="1" applyBorder="1"/>
    <xf numFmtId="173" fontId="0" fillId="3" borderId="1" xfId="0" applyNumberFormat="1" applyFill="1" applyBorder="1"/>
    <xf numFmtId="0" fontId="0" fillId="3" borderId="2" xfId="0" applyFill="1" applyBorder="1"/>
    <xf numFmtId="0" fontId="2" fillId="3" borderId="2" xfId="0" applyFont="1" applyFill="1" applyBorder="1"/>
    <xf numFmtId="0" fontId="7" fillId="2" borderId="4" xfId="0" applyFont="1" applyFill="1" applyBorder="1"/>
    <xf numFmtId="173" fontId="9" fillId="0" borderId="1" xfId="0" applyNumberFormat="1" applyFont="1" applyFill="1" applyBorder="1"/>
    <xf numFmtId="0" fontId="9" fillId="0" borderId="2" xfId="0" applyFont="1" applyFill="1" applyBorder="1"/>
    <xf numFmtId="0" fontId="9" fillId="0" borderId="2" xfId="0" applyFont="1" applyBorder="1"/>
    <xf numFmtId="173" fontId="0" fillId="0" borderId="9" xfId="0" applyNumberFormat="1" applyFill="1" applyBorder="1"/>
    <xf numFmtId="0" fontId="0" fillId="0" borderId="0" xfId="0" applyAlignment="1">
      <alignment horizontal="right"/>
    </xf>
    <xf numFmtId="14" fontId="0" fillId="0" borderId="0" xfId="0" applyNumberFormat="1"/>
    <xf numFmtId="181" fontId="0" fillId="0" borderId="0" xfId="0" applyNumberFormat="1"/>
    <xf numFmtId="17" fontId="0" fillId="0" borderId="0" xfId="0" applyNumberFormat="1"/>
    <xf numFmtId="178" fontId="0" fillId="0" borderId="0" xfId="0" applyNumberFormat="1"/>
    <xf numFmtId="0" fontId="0" fillId="0" borderId="0" xfId="0" applyNumberFormat="1"/>
    <xf numFmtId="0" fontId="11" fillId="0" borderId="0" xfId="0" applyFont="1"/>
    <xf numFmtId="0" fontId="0" fillId="0" borderId="0" xfId="0" applyAlignment="1">
      <alignment horizontal="left"/>
    </xf>
    <xf numFmtId="0" fontId="9" fillId="0" borderId="0" xfId="0" applyFont="1"/>
    <xf numFmtId="0" fontId="6" fillId="0" borderId="2" xfId="0" applyFont="1" applyFill="1" applyBorder="1"/>
    <xf numFmtId="0" fontId="7" fillId="0" borderId="2" xfId="0" applyFont="1" applyFill="1" applyBorder="1"/>
    <xf numFmtId="0" fontId="7" fillId="2" borderId="2" xfId="0" applyFont="1" applyFill="1" applyBorder="1"/>
    <xf numFmtId="0" fontId="0" fillId="4" borderId="2" xfId="0" applyFill="1" applyBorder="1"/>
    <xf numFmtId="173" fontId="7" fillId="0" borderId="1" xfId="0" applyNumberFormat="1" applyFont="1" applyBorder="1"/>
    <xf numFmtId="15" fontId="3" fillId="0" borderId="0" xfId="0" applyNumberFormat="1" applyFont="1" applyFill="1" applyAlignment="1">
      <alignment horizontal="right"/>
    </xf>
    <xf numFmtId="15" fontId="3" fillId="0" borderId="0" xfId="0" applyNumberFormat="1" applyFont="1" applyFill="1" applyAlignment="1">
      <alignment horizontal="left"/>
    </xf>
    <xf numFmtId="15" fontId="0" fillId="5" borderId="0" xfId="0" applyNumberFormat="1" applyFill="1" applyBorder="1" applyAlignment="1">
      <alignment horizontal="left"/>
    </xf>
    <xf numFmtId="173" fontId="1" fillId="0" borderId="1" xfId="0" applyNumberFormat="1" applyFont="1" applyBorder="1"/>
    <xf numFmtId="0" fontId="13" fillId="0" borderId="2" xfId="0" applyFont="1" applyFill="1" applyBorder="1"/>
    <xf numFmtId="0" fontId="5" fillId="2" borderId="2" xfId="0" applyFont="1" applyFill="1" applyBorder="1"/>
    <xf numFmtId="16" fontId="2" fillId="0" borderId="2" xfId="0" applyNumberFormat="1" applyFont="1" applyFill="1" applyBorder="1"/>
    <xf numFmtId="0" fontId="12" fillId="3" borderId="2" xfId="0" applyFont="1" applyFill="1" applyBorder="1"/>
    <xf numFmtId="0" fontId="8" fillId="2" borderId="2" xfId="0" applyFont="1" applyFill="1" applyBorder="1"/>
    <xf numFmtId="173" fontId="7" fillId="0" borderId="1" xfId="0" applyNumberFormat="1" applyFont="1" applyFill="1" applyBorder="1"/>
    <xf numFmtId="173" fontId="7" fillId="2" borderId="1" xfId="0" applyNumberFormat="1" applyFont="1" applyFill="1" applyBorder="1"/>
    <xf numFmtId="177" fontId="7" fillId="0" borderId="0" xfId="0" applyNumberFormat="1" applyFont="1"/>
    <xf numFmtId="176" fontId="3" fillId="0" borderId="0" xfId="0" applyNumberFormat="1" applyFont="1"/>
    <xf numFmtId="0" fontId="10" fillId="0" borderId="2" xfId="0" applyFont="1" applyFill="1" applyBorder="1"/>
    <xf numFmtId="173" fontId="1" fillId="3" borderId="1" xfId="0" applyNumberFormat="1" applyFont="1" applyFill="1" applyBorder="1"/>
    <xf numFmtId="0" fontId="0" fillId="0" borderId="2" xfId="0" applyBorder="1" applyAlignment="1">
      <alignment shrinkToFit="1"/>
    </xf>
    <xf numFmtId="177" fontId="0" fillId="0" borderId="10" xfId="0" applyNumberFormat="1" applyBorder="1" applyAlignment="1">
      <alignment horizontal="center"/>
    </xf>
    <xf numFmtId="177" fontId="0" fillId="0" borderId="11" xfId="0" applyNumberFormat="1" applyBorder="1" applyAlignment="1">
      <alignment horizontal="center"/>
    </xf>
    <xf numFmtId="177" fontId="0" fillId="0" borderId="12" xfId="0" applyNumberFormat="1" applyBorder="1" applyAlignment="1">
      <alignment horizontal="center"/>
    </xf>
    <xf numFmtId="177" fontId="0" fillId="0" borderId="10" xfId="0" applyNumberFormat="1" applyFill="1" applyBorder="1" applyAlignment="1">
      <alignment horizontal="center"/>
    </xf>
    <xf numFmtId="177" fontId="0" fillId="0" borderId="11" xfId="0" applyNumberFormat="1" applyFill="1" applyBorder="1" applyAlignment="1">
      <alignment horizontal="center"/>
    </xf>
    <xf numFmtId="177" fontId="0" fillId="0" borderId="12" xfId="0" applyNumberFormat="1" applyFill="1" applyBorder="1" applyAlignment="1">
      <alignment horizontal="center"/>
    </xf>
    <xf numFmtId="15" fontId="3" fillId="0" borderId="0" xfId="0" applyNumberFormat="1" applyFont="1" applyFill="1" applyAlignment="1">
      <alignment horizontal="center"/>
    </xf>
    <xf numFmtId="178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173" fontId="0" fillId="6" borderId="1" xfId="0" applyNumberFormat="1" applyFill="1" applyBorder="1"/>
    <xf numFmtId="0" fontId="7" fillId="6" borderId="2" xfId="0" applyFont="1" applyFill="1" applyBorder="1"/>
    <xf numFmtId="173" fontId="0" fillId="7" borderId="1" xfId="0" applyNumberFormat="1" applyFill="1" applyBorder="1"/>
    <xf numFmtId="0" fontId="7" fillId="7" borderId="2" xfId="0" applyFont="1" applyFill="1" applyBorder="1"/>
    <xf numFmtId="0" fontId="0" fillId="6" borderId="2" xfId="0" applyFill="1" applyBorder="1"/>
    <xf numFmtId="173" fontId="0" fillId="8" borderId="1" xfId="0" applyNumberFormat="1" applyFill="1" applyBorder="1"/>
    <xf numFmtId="0" fontId="6" fillId="6" borderId="2" xfId="0" applyFont="1" applyFill="1" applyBorder="1"/>
    <xf numFmtId="0" fontId="2" fillId="6" borderId="2" xfId="0" applyFont="1" applyFill="1" applyBorder="1"/>
    <xf numFmtId="173" fontId="0" fillId="9" borderId="1" xfId="0" applyNumberFormat="1" applyFill="1" applyBorder="1"/>
    <xf numFmtId="0" fontId="0" fillId="9" borderId="2" xfId="0" applyFill="1" applyBorder="1"/>
    <xf numFmtId="0" fontId="12" fillId="9" borderId="2" xfId="0" applyFont="1" applyFill="1" applyBorder="1" applyAlignment="1">
      <alignment wrapText="1"/>
    </xf>
    <xf numFmtId="0" fontId="7" fillId="9" borderId="4" xfId="0" applyFont="1" applyFill="1" applyBorder="1"/>
    <xf numFmtId="0" fontId="2" fillId="0" borderId="2" xfId="0" applyFont="1" applyFill="1" applyBorder="1" applyAlignment="1">
      <alignment wrapText="1"/>
    </xf>
    <xf numFmtId="173" fontId="0" fillId="6" borderId="3" xfId="0" applyNumberFormat="1" applyFill="1" applyBorder="1"/>
    <xf numFmtId="173" fontId="0" fillId="6" borderId="2" xfId="0" applyNumberFormat="1" applyFill="1" applyBorder="1"/>
    <xf numFmtId="0" fontId="2" fillId="0" borderId="2" xfId="0" applyFont="1" applyBorder="1"/>
    <xf numFmtId="173" fontId="7" fillId="6" borderId="1" xfId="0" applyNumberFormat="1" applyFont="1" applyFill="1" applyBorder="1"/>
    <xf numFmtId="173" fontId="7" fillId="6" borderId="3" xfId="0" applyNumberFormat="1" applyFont="1" applyFill="1" applyBorder="1"/>
    <xf numFmtId="0" fontId="0" fillId="6" borderId="0" xfId="0" applyFill="1"/>
    <xf numFmtId="0" fontId="10" fillId="6" borderId="2" xfId="0" applyFont="1" applyFill="1" applyBorder="1"/>
    <xf numFmtId="173" fontId="7" fillId="6" borderId="2" xfId="0" applyNumberFormat="1" applyFont="1" applyFill="1" applyBorder="1"/>
    <xf numFmtId="0" fontId="14" fillId="0" borderId="2" xfId="0" applyFont="1" applyFill="1" applyBorder="1"/>
    <xf numFmtId="173" fontId="15" fillId="0" borderId="1" xfId="0" applyNumberFormat="1" applyFont="1" applyFill="1" applyBorder="1"/>
    <xf numFmtId="0" fontId="6" fillId="2" borderId="2" xfId="0" applyFont="1" applyFill="1" applyBorder="1"/>
    <xf numFmtId="0" fontId="7" fillId="6" borderId="0" xfId="0" applyFont="1" applyFill="1"/>
    <xf numFmtId="0" fontId="7" fillId="3" borderId="2" xfId="0" applyFont="1" applyFill="1" applyBorder="1"/>
    <xf numFmtId="173" fontId="1" fillId="9" borderId="1" xfId="0" applyNumberFormat="1" applyFont="1" applyFill="1" applyBorder="1"/>
    <xf numFmtId="0" fontId="7" fillId="9" borderId="2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628650</xdr:colOff>
      <xdr:row>70</xdr:row>
      <xdr:rowOff>76200</xdr:rowOff>
    </xdr:from>
    <xdr:to>
      <xdr:col>3</xdr:col>
      <xdr:colOff>104775</xdr:colOff>
      <xdr:row>72</xdr:row>
      <xdr:rowOff>76200</xdr:rowOff>
    </xdr:to>
    <xdr:sp macro="" textlink="">
      <xdr:nvSpPr>
        <xdr:cNvPr id="1034" name="Oval 1"/>
        <xdr:cNvSpPr>
          <a:spLocks noChangeArrowheads="1"/>
        </xdr:cNvSpPr>
      </xdr:nvSpPr>
      <xdr:spPr bwMode="auto">
        <a:xfrm>
          <a:off x="2190750" y="11620500"/>
          <a:ext cx="323850" cy="323850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628650</xdr:colOff>
      <xdr:row>86</xdr:row>
      <xdr:rowOff>85725</xdr:rowOff>
    </xdr:from>
    <xdr:to>
      <xdr:col>3</xdr:col>
      <xdr:colOff>104775</xdr:colOff>
      <xdr:row>88</xdr:row>
      <xdr:rowOff>85725</xdr:rowOff>
    </xdr:to>
    <xdr:sp macro="" textlink="">
      <xdr:nvSpPr>
        <xdr:cNvPr id="1035" name="Oval 2"/>
        <xdr:cNvSpPr>
          <a:spLocks noChangeArrowheads="1"/>
        </xdr:cNvSpPr>
      </xdr:nvSpPr>
      <xdr:spPr bwMode="auto">
        <a:xfrm>
          <a:off x="2190750" y="14220825"/>
          <a:ext cx="323850" cy="323850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590550</xdr:colOff>
      <xdr:row>76</xdr:row>
      <xdr:rowOff>76200</xdr:rowOff>
    </xdr:from>
    <xdr:to>
      <xdr:col>6</xdr:col>
      <xdr:colOff>66675</xdr:colOff>
      <xdr:row>78</xdr:row>
      <xdr:rowOff>76200</xdr:rowOff>
    </xdr:to>
    <xdr:sp macro="" textlink="">
      <xdr:nvSpPr>
        <xdr:cNvPr id="1036" name="Oval 6"/>
        <xdr:cNvSpPr>
          <a:spLocks noChangeArrowheads="1"/>
        </xdr:cNvSpPr>
      </xdr:nvSpPr>
      <xdr:spPr bwMode="auto">
        <a:xfrm>
          <a:off x="4695825" y="12592050"/>
          <a:ext cx="323850" cy="323850"/>
        </a:xfrm>
        <a:prstGeom prst="ellipse">
          <a:avLst/>
        </a:prstGeom>
        <a:noFill/>
        <a:ln w="158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66675</xdr:colOff>
      <xdr:row>2</xdr:row>
      <xdr:rowOff>0</xdr:rowOff>
    </xdr:to>
    <xdr:pic>
      <xdr:nvPicPr>
        <xdr:cNvPr id="2065" name="Picture 15" descr="LOGO SLPL (Small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" y="0"/>
          <a:ext cx="9715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3077" name="Rectangle 1"/>
        <xdr:cNvSpPr>
          <a:spLocks noChangeArrowheads="1"/>
        </xdr:cNvSpPr>
      </xdr:nvSpPr>
      <xdr:spPr bwMode="auto">
        <a:xfrm>
          <a:off x="1428750" y="0"/>
          <a:ext cx="714375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3078" name="Rectangle 2"/>
        <xdr:cNvSpPr>
          <a:spLocks noChangeArrowheads="1"/>
        </xdr:cNvSpPr>
      </xdr:nvSpPr>
      <xdr:spPr bwMode="auto">
        <a:xfrm>
          <a:off x="1428750" y="0"/>
          <a:ext cx="714375" cy="1619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3"/>
  <sheetViews>
    <sheetView tabSelected="1" zoomScaleNormal="100" zoomScaleSheetLayoutView="100" workbookViewId="0">
      <selection activeCell="A44" sqref="A44"/>
    </sheetView>
  </sheetViews>
  <sheetFormatPr defaultRowHeight="12.75"/>
  <cols>
    <col min="1" max="1" width="10.7109375" customWidth="1"/>
    <col min="2" max="6" width="12.7109375" customWidth="1"/>
    <col min="7" max="7" width="15.5703125" customWidth="1"/>
  </cols>
  <sheetData>
    <row r="1" spans="1:8">
      <c r="D1" s="45"/>
      <c r="E1" s="26"/>
      <c r="F1" s="26"/>
      <c r="G1" s="26"/>
      <c r="H1" s="26"/>
    </row>
    <row r="2" spans="1:8" ht="15">
      <c r="A2" s="24">
        <f>B4</f>
        <v>40420</v>
      </c>
    </row>
    <row r="3" spans="1:8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</row>
    <row r="4" spans="1:8">
      <c r="A4" s="16">
        <f>B4</f>
        <v>40420</v>
      </c>
      <c r="B4" s="3">
        <f>instel!F6</f>
        <v>40420</v>
      </c>
      <c r="C4" s="3">
        <f>B4+1</f>
        <v>40421</v>
      </c>
      <c r="D4" s="3">
        <f>C4+1</f>
        <v>40422</v>
      </c>
      <c r="E4" s="3">
        <f>D4+1</f>
        <v>40423</v>
      </c>
      <c r="F4" s="3">
        <f>E4+1</f>
        <v>40424</v>
      </c>
      <c r="G4" s="5">
        <f>F4+1</f>
        <v>40425</v>
      </c>
    </row>
    <row r="5" spans="1:8">
      <c r="B5" s="4"/>
      <c r="C5" s="4"/>
      <c r="D5" s="4"/>
      <c r="E5" s="4"/>
      <c r="F5" s="4"/>
      <c r="G5" s="4">
        <f>G4+1</f>
        <v>40426</v>
      </c>
      <c r="H5" s="1"/>
    </row>
    <row r="6" spans="1:8">
      <c r="A6" s="2">
        <f>B6</f>
        <v>40427</v>
      </c>
      <c r="B6" s="3">
        <f>G5+1</f>
        <v>40427</v>
      </c>
      <c r="C6" s="78">
        <f>B6+1</f>
        <v>40428</v>
      </c>
      <c r="D6" s="3">
        <f>C6+1</f>
        <v>40429</v>
      </c>
      <c r="E6" s="3">
        <f>D6+1</f>
        <v>40430</v>
      </c>
      <c r="F6" s="76">
        <f>E6+1</f>
        <v>40431</v>
      </c>
      <c r="G6" s="5">
        <f>F6+1</f>
        <v>40432</v>
      </c>
    </row>
    <row r="7" spans="1:8">
      <c r="B7" s="6"/>
      <c r="C7" s="79" t="s">
        <v>41</v>
      </c>
      <c r="D7" s="6"/>
      <c r="E7" s="6"/>
      <c r="F7" s="77" t="s">
        <v>42</v>
      </c>
      <c r="G7" s="4">
        <f>G6+1</f>
        <v>40433</v>
      </c>
    </row>
    <row r="8" spans="1:8">
      <c r="A8" s="2">
        <f>B8</f>
        <v>40434</v>
      </c>
      <c r="B8" s="3">
        <f>G7+1</f>
        <v>40434</v>
      </c>
      <c r="C8" s="3">
        <f>B8+1</f>
        <v>40435</v>
      </c>
      <c r="D8" s="3">
        <f>C8+1</f>
        <v>40436</v>
      </c>
      <c r="E8" s="3">
        <f>D8+1</f>
        <v>40437</v>
      </c>
      <c r="F8" s="3">
        <f>E8+1</f>
        <v>40438</v>
      </c>
      <c r="G8" s="5">
        <f>F8+1</f>
        <v>40439</v>
      </c>
    </row>
    <row r="9" spans="1:8">
      <c r="B9" s="6"/>
      <c r="C9" s="6"/>
      <c r="D9" s="6"/>
      <c r="E9" s="6"/>
      <c r="F9" s="6"/>
      <c r="G9" s="4">
        <f>G8+1</f>
        <v>40440</v>
      </c>
    </row>
    <row r="10" spans="1:8">
      <c r="A10" s="2">
        <f>B10</f>
        <v>40441</v>
      </c>
      <c r="B10" s="11">
        <f>G9+1</f>
        <v>40441</v>
      </c>
      <c r="C10" s="3">
        <f>B10+1</f>
        <v>40442</v>
      </c>
      <c r="D10" s="3">
        <f>C10+1</f>
        <v>40443</v>
      </c>
      <c r="E10" s="3">
        <f>D10+1</f>
        <v>40444</v>
      </c>
      <c r="F10" s="3">
        <f>E10+1</f>
        <v>40445</v>
      </c>
      <c r="G10" s="5">
        <f>F10+1</f>
        <v>40446</v>
      </c>
    </row>
    <row r="11" spans="1:8">
      <c r="B11" s="12"/>
      <c r="C11" s="6"/>
      <c r="D11" s="6"/>
      <c r="E11" s="6"/>
      <c r="F11" s="6"/>
      <c r="G11" s="4">
        <f>G10+1</f>
        <v>40447</v>
      </c>
    </row>
    <row r="12" spans="1:8">
      <c r="A12" s="2">
        <f>B12</f>
        <v>40448</v>
      </c>
      <c r="B12" s="3">
        <f>G11+1</f>
        <v>40448</v>
      </c>
      <c r="C12" s="3">
        <f>B12+1</f>
        <v>40449</v>
      </c>
      <c r="D12" s="3">
        <f>C12+1</f>
        <v>40450</v>
      </c>
      <c r="E12" s="3">
        <f>D12+1</f>
        <v>40451</v>
      </c>
      <c r="F12" s="11">
        <f>E12+1</f>
        <v>40452</v>
      </c>
      <c r="G12" s="5">
        <f>F12+1</f>
        <v>40453</v>
      </c>
    </row>
    <row r="13" spans="1:8">
      <c r="B13" s="6"/>
      <c r="C13" s="6"/>
      <c r="D13" s="6"/>
      <c r="E13" s="6"/>
      <c r="F13" s="12"/>
      <c r="G13" s="4">
        <f>G12+1</f>
        <v>40454</v>
      </c>
    </row>
    <row r="14" spans="1:8">
      <c r="A14" s="16">
        <f>B14</f>
        <v>40455</v>
      </c>
      <c r="B14" s="81">
        <f>G13+1</f>
        <v>40455</v>
      </c>
      <c r="C14" s="81">
        <f>B14+1</f>
        <v>40456</v>
      </c>
      <c r="D14" s="81">
        <f>C14+1</f>
        <v>40457</v>
      </c>
      <c r="E14" s="81">
        <f>D14+1</f>
        <v>40458</v>
      </c>
      <c r="F14" s="81">
        <f>E14+1</f>
        <v>40459</v>
      </c>
      <c r="G14" s="5">
        <f>F14+1</f>
        <v>40460</v>
      </c>
    </row>
    <row r="15" spans="1:8">
      <c r="B15" s="6" t="s">
        <v>37</v>
      </c>
      <c r="C15" s="6"/>
      <c r="D15" s="6"/>
      <c r="E15" s="6"/>
      <c r="F15" s="6"/>
      <c r="G15" s="4">
        <f>G14+1</f>
        <v>40461</v>
      </c>
    </row>
    <row r="16" spans="1:8">
      <c r="A16" s="2">
        <f>B16</f>
        <v>40462</v>
      </c>
      <c r="B16" s="3">
        <f>G15+1</f>
        <v>40462</v>
      </c>
      <c r="C16" s="76">
        <f>B16+1</f>
        <v>40463</v>
      </c>
      <c r="D16" s="3">
        <f>C16+1</f>
        <v>40464</v>
      </c>
      <c r="E16" s="11">
        <f>D16+1</f>
        <v>40465</v>
      </c>
      <c r="F16" s="3">
        <f>E16+1</f>
        <v>40466</v>
      </c>
      <c r="G16" s="5">
        <f>F16+1</f>
        <v>40467</v>
      </c>
    </row>
    <row r="17" spans="1:7">
      <c r="B17" s="6"/>
      <c r="C17" s="77" t="s">
        <v>22</v>
      </c>
      <c r="D17" s="6"/>
      <c r="E17" s="12"/>
      <c r="F17" s="12" t="s">
        <v>20</v>
      </c>
      <c r="G17" s="4">
        <f>G16+1</f>
        <v>40468</v>
      </c>
    </row>
    <row r="18" spans="1:7">
      <c r="A18" s="2">
        <f>B18</f>
        <v>40469</v>
      </c>
      <c r="B18" s="3">
        <f>G17+1</f>
        <v>40469</v>
      </c>
      <c r="C18" s="3">
        <f>B18+1</f>
        <v>40470</v>
      </c>
      <c r="D18" s="3">
        <f>C18+1</f>
        <v>40471</v>
      </c>
      <c r="E18" s="11">
        <f>D18+1</f>
        <v>40472</v>
      </c>
      <c r="F18" s="11">
        <f>E18+1</f>
        <v>40473</v>
      </c>
      <c r="G18" s="27">
        <f>F18+1</f>
        <v>40474</v>
      </c>
    </row>
    <row r="19" spans="1:7">
      <c r="B19" s="6"/>
      <c r="C19" s="6"/>
      <c r="D19" s="6"/>
      <c r="E19" s="25" t="s">
        <v>47</v>
      </c>
      <c r="F19" s="12"/>
      <c r="G19" s="28">
        <f>G18+1</f>
        <v>40475</v>
      </c>
    </row>
    <row r="20" spans="1:7">
      <c r="A20" s="2">
        <f>B20</f>
        <v>40476</v>
      </c>
      <c r="B20" s="11">
        <f>G19+1</f>
        <v>40476</v>
      </c>
      <c r="C20" s="11">
        <f>B20+1</f>
        <v>40477</v>
      </c>
      <c r="D20" s="11">
        <f>C20+1</f>
        <v>40478</v>
      </c>
      <c r="E20" s="11">
        <f>D20+1</f>
        <v>40479</v>
      </c>
      <c r="F20" s="11">
        <f>E20+1</f>
        <v>40480</v>
      </c>
      <c r="G20" s="8">
        <f>F20+1</f>
        <v>40481</v>
      </c>
    </row>
    <row r="21" spans="1:7">
      <c r="B21" s="25"/>
      <c r="C21" s="12"/>
      <c r="D21" s="12"/>
      <c r="E21" s="12"/>
      <c r="F21" s="12"/>
      <c r="G21" s="10">
        <f>G20+1</f>
        <v>40482</v>
      </c>
    </row>
    <row r="22" spans="1:7">
      <c r="A22" s="16">
        <f>B22</f>
        <v>40483</v>
      </c>
      <c r="B22" s="7">
        <f>G21+1</f>
        <v>40483</v>
      </c>
      <c r="C22" s="7">
        <f>B22+1</f>
        <v>40484</v>
      </c>
      <c r="D22" s="7">
        <f>C22+1</f>
        <v>40485</v>
      </c>
      <c r="E22" s="7">
        <f>D22+1</f>
        <v>40486</v>
      </c>
      <c r="F22" s="7">
        <f>E22+1</f>
        <v>40487</v>
      </c>
      <c r="G22" s="8">
        <f>F22+1</f>
        <v>40488</v>
      </c>
    </row>
    <row r="23" spans="1:7">
      <c r="B23" s="13" t="s">
        <v>6</v>
      </c>
      <c r="C23" s="9"/>
      <c r="D23" s="9"/>
      <c r="E23" s="9"/>
      <c r="F23" s="9"/>
      <c r="G23" s="10">
        <f>G22+1</f>
        <v>40489</v>
      </c>
    </row>
    <row r="24" spans="1:7">
      <c r="A24" s="2">
        <f>B24</f>
        <v>40490</v>
      </c>
      <c r="B24" s="11">
        <f>G23+1</f>
        <v>40490</v>
      </c>
      <c r="C24" s="11">
        <f>B24+1</f>
        <v>40491</v>
      </c>
      <c r="D24" s="11">
        <f>C24+1</f>
        <v>40492</v>
      </c>
      <c r="E24" s="76">
        <f>D24+1</f>
        <v>40493</v>
      </c>
      <c r="F24" s="11">
        <f>E24+1</f>
        <v>40494</v>
      </c>
      <c r="G24" s="27">
        <f>F24+1</f>
        <v>40495</v>
      </c>
    </row>
    <row r="25" spans="1:7">
      <c r="B25" s="25"/>
      <c r="C25" s="12"/>
      <c r="D25" s="12"/>
      <c r="E25" s="82" t="s">
        <v>43</v>
      </c>
      <c r="F25" s="46"/>
      <c r="G25" s="28">
        <f>G24+1</f>
        <v>40496</v>
      </c>
    </row>
    <row r="26" spans="1:7">
      <c r="A26" s="2">
        <f>B26</f>
        <v>40497</v>
      </c>
      <c r="B26" s="3">
        <f>G25+1</f>
        <v>40497</v>
      </c>
      <c r="C26" s="3">
        <f>B26+1</f>
        <v>40498</v>
      </c>
      <c r="D26" s="3">
        <f>C26+1</f>
        <v>40499</v>
      </c>
      <c r="E26" s="3">
        <f>D26+1</f>
        <v>40500</v>
      </c>
      <c r="F26" s="3">
        <f>E26+1</f>
        <v>40501</v>
      </c>
      <c r="G26" s="5">
        <f>F26+1</f>
        <v>40502</v>
      </c>
    </row>
    <row r="27" spans="1:7">
      <c r="B27" s="6"/>
      <c r="C27" s="6"/>
      <c r="D27" s="6"/>
      <c r="E27" s="6"/>
      <c r="F27" s="6"/>
      <c r="G27" s="4">
        <f>G26+1</f>
        <v>40503</v>
      </c>
    </row>
    <row r="28" spans="1:7">
      <c r="A28" s="2">
        <f>B28</f>
        <v>40504</v>
      </c>
      <c r="B28" s="3">
        <f>G27+1</f>
        <v>40504</v>
      </c>
      <c r="C28" s="3">
        <f>B28+1</f>
        <v>40505</v>
      </c>
      <c r="D28" s="3">
        <f>C28+1</f>
        <v>40506</v>
      </c>
      <c r="E28" s="3">
        <f>D28+1</f>
        <v>40507</v>
      </c>
      <c r="F28" s="3">
        <f>E28+1</f>
        <v>40508</v>
      </c>
      <c r="G28" s="5">
        <f>F28+1</f>
        <v>40509</v>
      </c>
    </row>
    <row r="29" spans="1:7">
      <c r="B29" s="6"/>
      <c r="C29" s="6"/>
      <c r="D29" s="6"/>
      <c r="E29" s="6"/>
      <c r="F29" s="6"/>
      <c r="G29" s="4">
        <f>G28+1</f>
        <v>40510</v>
      </c>
    </row>
    <row r="30" spans="1:7">
      <c r="A30" s="62">
        <f>B30</f>
        <v>40511</v>
      </c>
      <c r="B30" s="81">
        <f>G29+1</f>
        <v>40511</v>
      </c>
      <c r="C30" s="81">
        <f>B30+1</f>
        <v>40512</v>
      </c>
      <c r="D30" s="81">
        <f>C30+1</f>
        <v>40513</v>
      </c>
      <c r="E30" s="81">
        <f>D30+1</f>
        <v>40514</v>
      </c>
      <c r="F30" s="81">
        <f>E30+1</f>
        <v>40515</v>
      </c>
      <c r="G30" s="5">
        <f>F30+1</f>
        <v>40516</v>
      </c>
    </row>
    <row r="31" spans="1:7">
      <c r="B31" s="6" t="s">
        <v>37</v>
      </c>
      <c r="C31" s="25"/>
      <c r="D31" s="25"/>
      <c r="E31" s="25"/>
      <c r="F31" s="12"/>
      <c r="G31" s="4">
        <f>G30+1</f>
        <v>40517</v>
      </c>
    </row>
    <row r="32" spans="1:7">
      <c r="A32" s="63">
        <f>B32</f>
        <v>40518</v>
      </c>
      <c r="B32" s="11">
        <f>G31+1</f>
        <v>40518</v>
      </c>
      <c r="C32" s="29">
        <f>B32+1</f>
        <v>40519</v>
      </c>
      <c r="D32" s="29">
        <f>C32+1</f>
        <v>40520</v>
      </c>
      <c r="E32" s="29">
        <f>D32+1</f>
        <v>40521</v>
      </c>
      <c r="F32" s="29">
        <f>E32+1</f>
        <v>40522</v>
      </c>
      <c r="G32" s="5">
        <f>F32+1</f>
        <v>40523</v>
      </c>
    </row>
    <row r="33" spans="1:7">
      <c r="B33" s="47" t="s">
        <v>44</v>
      </c>
      <c r="C33" s="31" t="s">
        <v>17</v>
      </c>
      <c r="D33" s="31"/>
      <c r="E33" s="30"/>
      <c r="F33" s="30"/>
      <c r="G33" s="4">
        <f>G32+1</f>
        <v>40524</v>
      </c>
    </row>
    <row r="34" spans="1:7">
      <c r="A34" s="2">
        <f>B34</f>
        <v>40525</v>
      </c>
      <c r="B34" s="29">
        <f>G33+1</f>
        <v>40525</v>
      </c>
      <c r="C34" s="84">
        <f>B34+1</f>
        <v>40526</v>
      </c>
      <c r="D34" s="84">
        <f>C34+1</f>
        <v>40527</v>
      </c>
      <c r="E34" s="84">
        <f>D34+1</f>
        <v>40528</v>
      </c>
      <c r="F34" s="84">
        <f>E34+1</f>
        <v>40529</v>
      </c>
      <c r="G34" s="27">
        <f>F34+1</f>
        <v>40530</v>
      </c>
    </row>
    <row r="35" spans="1:7">
      <c r="B35" s="30"/>
      <c r="C35" s="85"/>
      <c r="D35" s="85"/>
      <c r="E35" s="85"/>
      <c r="F35" s="86"/>
      <c r="G35" s="28">
        <f>G34+1</f>
        <v>40531</v>
      </c>
    </row>
    <row r="36" spans="1:7">
      <c r="A36" s="2">
        <f>B36</f>
        <v>40532</v>
      </c>
      <c r="B36" s="84">
        <f>G35+1</f>
        <v>40532</v>
      </c>
      <c r="C36" s="7">
        <f>B36+1</f>
        <v>40533</v>
      </c>
      <c r="D36" s="7">
        <f>C36+1</f>
        <v>40534</v>
      </c>
      <c r="E36" s="11">
        <f>D36+1</f>
        <v>40535</v>
      </c>
      <c r="F36" s="11">
        <f>E36+1</f>
        <v>40536</v>
      </c>
      <c r="G36" s="8">
        <f>F36+1</f>
        <v>40537</v>
      </c>
    </row>
    <row r="37" spans="1:7" ht="22.5">
      <c r="B37" s="87"/>
      <c r="C37" s="48" t="s">
        <v>22</v>
      </c>
      <c r="D37" s="48" t="s">
        <v>22</v>
      </c>
      <c r="E37" s="88" t="s">
        <v>45</v>
      </c>
      <c r="F37" s="88" t="s">
        <v>46</v>
      </c>
      <c r="G37" s="10">
        <f>G36+1</f>
        <v>40538</v>
      </c>
    </row>
    <row r="38" spans="1:7">
      <c r="A38" s="2">
        <f>B38</f>
        <v>40539</v>
      </c>
      <c r="B38" s="7">
        <f>G37+1</f>
        <v>40539</v>
      </c>
      <c r="C38" s="7">
        <f>B38+1</f>
        <v>40540</v>
      </c>
      <c r="D38" s="7">
        <f>C38+1</f>
        <v>40541</v>
      </c>
      <c r="E38" s="7">
        <f>D38+1</f>
        <v>40542</v>
      </c>
      <c r="F38" s="7">
        <f>E38+1</f>
        <v>40543</v>
      </c>
      <c r="G38" s="8">
        <f>F38+1</f>
        <v>40544</v>
      </c>
    </row>
    <row r="39" spans="1:7">
      <c r="B39" s="32" t="s">
        <v>7</v>
      </c>
      <c r="C39" s="14"/>
      <c r="D39" s="14"/>
      <c r="E39" s="14"/>
      <c r="F39" s="14"/>
      <c r="G39" s="15">
        <f>G38+1</f>
        <v>40545</v>
      </c>
    </row>
    <row r="43" spans="1:7" ht="15">
      <c r="A43" s="24"/>
    </row>
    <row r="44" spans="1:7" ht="15">
      <c r="A44" s="24">
        <f>B46</f>
        <v>40546</v>
      </c>
    </row>
    <row r="45" spans="1:7">
      <c r="B45" t="s">
        <v>0</v>
      </c>
      <c r="C45" t="s">
        <v>1</v>
      </c>
      <c r="D45" t="s">
        <v>2</v>
      </c>
      <c r="E45" t="s">
        <v>3</v>
      </c>
      <c r="F45" t="s">
        <v>4</v>
      </c>
      <c r="G45" t="s">
        <v>5</v>
      </c>
    </row>
    <row r="46" spans="1:7">
      <c r="A46" s="16">
        <f>B46</f>
        <v>40546</v>
      </c>
      <c r="B46" s="76">
        <f>G39+1</f>
        <v>40546</v>
      </c>
      <c r="C46" s="76">
        <f>B46+1</f>
        <v>40547</v>
      </c>
      <c r="D46" s="76">
        <f>C46+1</f>
        <v>40548</v>
      </c>
      <c r="E46" s="76">
        <f>D46+1</f>
        <v>40549</v>
      </c>
      <c r="F46" s="76">
        <f>E46+1</f>
        <v>40550</v>
      </c>
      <c r="G46" s="89">
        <f>F46+1</f>
        <v>40551</v>
      </c>
    </row>
    <row r="47" spans="1:7">
      <c r="B47" s="77" t="s">
        <v>7</v>
      </c>
      <c r="C47" s="80"/>
      <c r="D47" s="80"/>
      <c r="E47" s="80"/>
      <c r="F47" s="80"/>
      <c r="G47" s="90">
        <f>G46+1</f>
        <v>40552</v>
      </c>
    </row>
    <row r="48" spans="1:7">
      <c r="A48" s="2">
        <f>B48</f>
        <v>40553</v>
      </c>
      <c r="B48" s="3">
        <f>G47+1</f>
        <v>40553</v>
      </c>
      <c r="C48" s="3">
        <f>B48+1</f>
        <v>40554</v>
      </c>
      <c r="D48" s="3">
        <f>C48+1</f>
        <v>40555</v>
      </c>
      <c r="E48" s="3">
        <f>D48+1</f>
        <v>40556</v>
      </c>
      <c r="F48" s="3">
        <f>E48+1</f>
        <v>40557</v>
      </c>
      <c r="G48" s="5">
        <f>F48+1</f>
        <v>40558</v>
      </c>
    </row>
    <row r="49" spans="1:7">
      <c r="B49" s="6"/>
      <c r="C49" s="91" t="s">
        <v>47</v>
      </c>
      <c r="D49" s="6"/>
      <c r="E49" s="6"/>
      <c r="F49" s="6"/>
      <c r="G49" s="4">
        <f>G48+1</f>
        <v>40559</v>
      </c>
    </row>
    <row r="50" spans="1:7">
      <c r="A50" s="2">
        <f>B50</f>
        <v>40560</v>
      </c>
      <c r="B50" s="3">
        <f>G49+1</f>
        <v>40560</v>
      </c>
      <c r="C50" s="3">
        <f>B50+1</f>
        <v>40561</v>
      </c>
      <c r="D50" s="3">
        <f>C50+1</f>
        <v>40562</v>
      </c>
      <c r="E50" s="3">
        <f>D50+1</f>
        <v>40563</v>
      </c>
      <c r="F50" s="3">
        <f>E50+1</f>
        <v>40564</v>
      </c>
      <c r="G50" s="5">
        <f>F50+1</f>
        <v>40565</v>
      </c>
    </row>
    <row r="51" spans="1:7">
      <c r="B51" s="6"/>
      <c r="C51" s="6"/>
      <c r="D51" s="6"/>
      <c r="E51" s="6"/>
      <c r="F51" s="6"/>
      <c r="G51" s="4">
        <f>G50+1</f>
        <v>40566</v>
      </c>
    </row>
    <row r="52" spans="1:7">
      <c r="A52" s="2">
        <f>B52</f>
        <v>40567</v>
      </c>
      <c r="B52" s="11">
        <f>G51+1</f>
        <v>40567</v>
      </c>
      <c r="C52" s="11">
        <f>B52+1</f>
        <v>40568</v>
      </c>
      <c r="D52" s="11">
        <f>C52+1</f>
        <v>40569</v>
      </c>
      <c r="E52" s="11">
        <f>D52+1</f>
        <v>40570</v>
      </c>
      <c r="F52" s="11">
        <f>E52+1</f>
        <v>40571</v>
      </c>
      <c r="G52" s="27">
        <f>F52+1</f>
        <v>40572</v>
      </c>
    </row>
    <row r="53" spans="1:7">
      <c r="B53" s="12"/>
      <c r="C53" s="12"/>
      <c r="D53" s="12"/>
      <c r="E53" s="47" t="s">
        <v>48</v>
      </c>
      <c r="F53" s="12"/>
      <c r="G53" s="28">
        <f>G52+1</f>
        <v>40573</v>
      </c>
    </row>
    <row r="54" spans="1:7">
      <c r="A54" s="16">
        <f>B54</f>
        <v>40574</v>
      </c>
      <c r="B54" s="11">
        <f>G53+1</f>
        <v>40574</v>
      </c>
      <c r="C54" s="11">
        <f>B54+1</f>
        <v>40575</v>
      </c>
      <c r="D54" s="11">
        <f>C54+1</f>
        <v>40576</v>
      </c>
      <c r="E54" s="11">
        <f>D54+1</f>
        <v>40577</v>
      </c>
      <c r="F54" s="11">
        <f>E54+1</f>
        <v>40578</v>
      </c>
      <c r="G54" s="27">
        <f>F54+1</f>
        <v>40579</v>
      </c>
    </row>
    <row r="55" spans="1:7">
      <c r="B55" s="47"/>
      <c r="C55" s="12"/>
      <c r="D55" s="12"/>
      <c r="E55" s="12"/>
      <c r="F55" s="12"/>
      <c r="G55" s="28">
        <f>G54+1</f>
        <v>40580</v>
      </c>
    </row>
    <row r="56" spans="1:7">
      <c r="A56" s="2">
        <f>B56</f>
        <v>40581</v>
      </c>
      <c r="B56" s="3">
        <f>G55+1</f>
        <v>40581</v>
      </c>
      <c r="C56" s="3">
        <f>B56+1</f>
        <v>40582</v>
      </c>
      <c r="D56" s="3">
        <f>C56+1</f>
        <v>40583</v>
      </c>
      <c r="E56" s="3">
        <f>D56+1</f>
        <v>40584</v>
      </c>
      <c r="F56" s="3">
        <f>E56+1</f>
        <v>40585</v>
      </c>
      <c r="G56" s="27">
        <f>F56+1</f>
        <v>40586</v>
      </c>
    </row>
    <row r="57" spans="1:7">
      <c r="B57" s="47"/>
      <c r="C57" s="12"/>
      <c r="D57" s="12"/>
      <c r="E57" s="12"/>
      <c r="F57" s="12"/>
      <c r="G57" s="28">
        <f>G56+1</f>
        <v>40587</v>
      </c>
    </row>
    <row r="58" spans="1:7">
      <c r="A58" s="2">
        <f>B58</f>
        <v>40588</v>
      </c>
      <c r="B58" s="11">
        <f>G57+1</f>
        <v>40588</v>
      </c>
      <c r="C58" s="11">
        <f>B58+1</f>
        <v>40589</v>
      </c>
      <c r="D58" s="11">
        <f>C58+1</f>
        <v>40590</v>
      </c>
      <c r="E58" s="11">
        <f>D58+1</f>
        <v>40591</v>
      </c>
      <c r="F58" s="11">
        <f>E58+1</f>
        <v>40592</v>
      </c>
      <c r="G58" s="27">
        <f>F58+1</f>
        <v>40593</v>
      </c>
    </row>
    <row r="59" spans="1:7">
      <c r="B59" s="55"/>
      <c r="C59" s="12"/>
      <c r="D59" s="47" t="s">
        <v>50</v>
      </c>
      <c r="E59" s="12"/>
      <c r="F59" s="12"/>
      <c r="G59" s="28">
        <f>G58+1</f>
        <v>40594</v>
      </c>
    </row>
    <row r="60" spans="1:7">
      <c r="A60" s="2">
        <f>B60</f>
        <v>40595</v>
      </c>
      <c r="B60" s="11">
        <f>G59+1</f>
        <v>40595</v>
      </c>
      <c r="C60" s="11">
        <f>B60+1</f>
        <v>40596</v>
      </c>
      <c r="D60" s="11">
        <f>C60+1</f>
        <v>40597</v>
      </c>
      <c r="E60" s="11">
        <f>D60+1</f>
        <v>40598</v>
      </c>
      <c r="F60" s="11">
        <f>E60+1</f>
        <v>40599</v>
      </c>
      <c r="G60" s="27">
        <f>F60+1</f>
        <v>40600</v>
      </c>
    </row>
    <row r="61" spans="1:7">
      <c r="B61" s="46" t="s">
        <v>49</v>
      </c>
      <c r="C61" s="49"/>
      <c r="D61" s="49"/>
      <c r="E61" s="49"/>
      <c r="F61" s="49"/>
      <c r="G61" s="28">
        <f>G60+1</f>
        <v>40601</v>
      </c>
    </row>
    <row r="62" spans="1:7">
      <c r="A62" s="16">
        <f>B62</f>
        <v>40602</v>
      </c>
      <c r="B62" s="11">
        <f>G61+1</f>
        <v>40602</v>
      </c>
      <c r="C62" s="11">
        <f>B62+1</f>
        <v>40603</v>
      </c>
      <c r="D62" s="11">
        <f>C62+1</f>
        <v>40604</v>
      </c>
      <c r="E62" s="11">
        <f>D62+1</f>
        <v>40605</v>
      </c>
      <c r="F62" s="11">
        <f>E62+1</f>
        <v>40606</v>
      </c>
      <c r="G62" s="89">
        <f>F62+1</f>
        <v>40607</v>
      </c>
    </row>
    <row r="63" spans="1:7">
      <c r="B63" s="47" t="s">
        <v>49</v>
      </c>
      <c r="C63" s="49"/>
      <c r="D63" s="49"/>
      <c r="E63" s="49"/>
      <c r="F63" s="49"/>
      <c r="G63" s="90">
        <f>G62+1</f>
        <v>40608</v>
      </c>
    </row>
    <row r="64" spans="1:7">
      <c r="A64" s="2">
        <f>B64</f>
        <v>40609</v>
      </c>
      <c r="B64" s="76">
        <f>G63+1</f>
        <v>40609</v>
      </c>
      <c r="C64" s="76">
        <f>B64+1</f>
        <v>40610</v>
      </c>
      <c r="D64" s="76">
        <f>C64+1</f>
        <v>40611</v>
      </c>
      <c r="E64" s="76">
        <f>D64+1</f>
        <v>40612</v>
      </c>
      <c r="F64" s="76">
        <f>E64+1</f>
        <v>40613</v>
      </c>
      <c r="G64" s="89">
        <f>F64+1</f>
        <v>40614</v>
      </c>
    </row>
    <row r="65" spans="1:7">
      <c r="B65" s="77" t="s">
        <v>8</v>
      </c>
      <c r="C65" s="80"/>
      <c r="D65" s="80"/>
      <c r="E65" s="80"/>
      <c r="F65" s="80"/>
      <c r="G65" s="89">
        <f>G64+1</f>
        <v>40615</v>
      </c>
    </row>
    <row r="66" spans="1:7">
      <c r="A66" s="2">
        <f>B66</f>
        <v>40616</v>
      </c>
      <c r="B66" s="3">
        <f>G65+1</f>
        <v>40616</v>
      </c>
      <c r="C66" s="3">
        <f>B66+1</f>
        <v>40617</v>
      </c>
      <c r="D66" s="3">
        <f>C66+1</f>
        <v>40618</v>
      </c>
      <c r="E66" s="3">
        <f>D66+1</f>
        <v>40619</v>
      </c>
      <c r="F66" s="3">
        <f>E66+1</f>
        <v>40620</v>
      </c>
      <c r="G66" s="27">
        <f>F66+1</f>
        <v>40621</v>
      </c>
    </row>
    <row r="67" spans="1:7">
      <c r="B67" s="47" t="s">
        <v>39</v>
      </c>
      <c r="C67" s="12"/>
      <c r="D67" s="12"/>
      <c r="E67" s="12"/>
      <c r="F67" s="47"/>
      <c r="G67" s="27">
        <f>G66+1</f>
        <v>40622</v>
      </c>
    </row>
    <row r="68" spans="1:7">
      <c r="A68" s="2">
        <f>B68</f>
        <v>40623</v>
      </c>
      <c r="B68" s="11">
        <f>G67+1</f>
        <v>40623</v>
      </c>
      <c r="C68" s="60">
        <f>B68+1</f>
        <v>40624</v>
      </c>
      <c r="D68" s="11">
        <f>C68+1</f>
        <v>40625</v>
      </c>
      <c r="E68" s="76">
        <f>D68+1</f>
        <v>40626</v>
      </c>
      <c r="F68" s="60">
        <f>E68+1</f>
        <v>40627</v>
      </c>
      <c r="G68" s="27">
        <f>F68+1</f>
        <v>40628</v>
      </c>
    </row>
    <row r="69" spans="1:7">
      <c r="B69" s="66"/>
      <c r="C69" s="64"/>
      <c r="D69" s="12"/>
      <c r="E69" s="77" t="s">
        <v>22</v>
      </c>
      <c r="F69" s="47" t="s">
        <v>32</v>
      </c>
      <c r="G69" s="28">
        <f>G68+1</f>
        <v>40629</v>
      </c>
    </row>
    <row r="70" spans="1:7">
      <c r="A70" s="2">
        <f>B70</f>
        <v>40630</v>
      </c>
      <c r="B70" s="60">
        <f>G69+1</f>
        <v>40630</v>
      </c>
      <c r="C70" s="11">
        <f>B70+1</f>
        <v>40631</v>
      </c>
      <c r="D70" s="11">
        <f>C70+1</f>
        <v>40632</v>
      </c>
      <c r="E70" s="11">
        <f>D70+1</f>
        <v>40633</v>
      </c>
      <c r="F70" s="11">
        <f>E70+1</f>
        <v>40634</v>
      </c>
      <c r="G70" s="27">
        <f>F70+1</f>
        <v>40635</v>
      </c>
    </row>
    <row r="71" spans="1:7">
      <c r="B71" s="25" t="s">
        <v>51</v>
      </c>
      <c r="C71" s="47"/>
      <c r="D71" s="12"/>
      <c r="E71" s="12"/>
      <c r="F71" s="47"/>
      <c r="G71" s="28">
        <f>G70+1</f>
        <v>40636</v>
      </c>
    </row>
    <row r="72" spans="1:7">
      <c r="A72" s="16">
        <f>B72</f>
        <v>40637</v>
      </c>
      <c r="B72" s="11">
        <f>G71+1</f>
        <v>40637</v>
      </c>
      <c r="C72" s="98">
        <f>B72+1</f>
        <v>40638</v>
      </c>
      <c r="D72" s="11">
        <f>C72+1</f>
        <v>40639</v>
      </c>
      <c r="E72" s="60">
        <f>D72+1</f>
        <v>40640</v>
      </c>
      <c r="F72" s="60">
        <f>E72+1</f>
        <v>40641</v>
      </c>
      <c r="G72" s="8">
        <f>F72+1</f>
        <v>40642</v>
      </c>
    </row>
    <row r="73" spans="1:7">
      <c r="B73" s="25"/>
      <c r="C73" s="97" t="s">
        <v>40</v>
      </c>
      <c r="D73" s="12"/>
      <c r="E73" s="25"/>
      <c r="F73" s="97" t="s">
        <v>24</v>
      </c>
      <c r="G73" s="10">
        <f>G72+1</f>
        <v>40643</v>
      </c>
    </row>
    <row r="74" spans="1:7">
      <c r="A74" s="2">
        <f>B74</f>
        <v>40644</v>
      </c>
      <c r="B74" s="7">
        <f>G73+1</f>
        <v>40644</v>
      </c>
      <c r="C74" s="7">
        <f>B74+1</f>
        <v>40645</v>
      </c>
      <c r="D74" s="7">
        <f>C74+1</f>
        <v>40646</v>
      </c>
      <c r="E74" s="61">
        <f>D74+1</f>
        <v>40647</v>
      </c>
      <c r="F74" s="61">
        <f>E74+1</f>
        <v>40648</v>
      </c>
      <c r="G74" s="8">
        <f>F74+1</f>
        <v>40649</v>
      </c>
    </row>
    <row r="75" spans="1:7">
      <c r="B75" s="99" t="s">
        <v>9</v>
      </c>
      <c r="C75" s="9"/>
      <c r="D75" s="9"/>
      <c r="E75" s="9"/>
      <c r="F75" s="56"/>
      <c r="G75" s="10">
        <f>G74+1</f>
        <v>40650</v>
      </c>
    </row>
    <row r="76" spans="1:7">
      <c r="A76" s="2">
        <f>B76</f>
        <v>40651</v>
      </c>
      <c r="B76" s="76">
        <f>G75+1</f>
        <v>40651</v>
      </c>
      <c r="C76" s="76">
        <f>B76+1</f>
        <v>40652</v>
      </c>
      <c r="D76" s="92">
        <f>C76+1</f>
        <v>40653</v>
      </c>
      <c r="E76" s="92">
        <f>D76+1</f>
        <v>40654</v>
      </c>
      <c r="F76" s="92">
        <f>E76+1</f>
        <v>40655</v>
      </c>
      <c r="G76" s="93">
        <f>F76+1</f>
        <v>40656</v>
      </c>
    </row>
    <row r="77" spans="1:7">
      <c r="B77" s="83"/>
      <c r="C77" s="80"/>
      <c r="D77" s="94"/>
      <c r="E77" s="95"/>
      <c r="F77" s="83"/>
      <c r="G77" s="96">
        <f>G76+1</f>
        <v>40657</v>
      </c>
    </row>
    <row r="78" spans="1:7">
      <c r="A78" s="2">
        <f>B78</f>
        <v>40658</v>
      </c>
      <c r="B78" s="92">
        <f>G77+1</f>
        <v>40658</v>
      </c>
      <c r="C78" s="3">
        <f>B78+1</f>
        <v>40659</v>
      </c>
      <c r="D78" s="54">
        <f>C78+1</f>
        <v>40660</v>
      </c>
      <c r="E78" s="11">
        <f>D78+1</f>
        <v>40661</v>
      </c>
      <c r="F78" s="33">
        <f>E78+1</f>
        <v>40662</v>
      </c>
      <c r="G78" s="27">
        <f>F78+1</f>
        <v>40663</v>
      </c>
    </row>
    <row r="79" spans="1:7">
      <c r="B79" s="82" t="s">
        <v>54</v>
      </c>
      <c r="C79" s="6"/>
      <c r="E79" s="57"/>
      <c r="F79" s="35" t="s">
        <v>34</v>
      </c>
      <c r="G79" s="28">
        <f>G78+1</f>
        <v>40664</v>
      </c>
    </row>
    <row r="80" spans="1:7">
      <c r="A80" s="16">
        <f>B80</f>
        <v>40665</v>
      </c>
      <c r="B80" s="76">
        <f>G79+1</f>
        <v>40665</v>
      </c>
      <c r="C80" s="3">
        <f>B80+1</f>
        <v>40666</v>
      </c>
      <c r="D80" s="3">
        <f>C80+1</f>
        <v>40667</v>
      </c>
      <c r="E80" s="3">
        <f>D80+1</f>
        <v>40668</v>
      </c>
      <c r="F80" s="11">
        <f>E80+1</f>
        <v>40669</v>
      </c>
      <c r="G80" s="27">
        <f>F80+1</f>
        <v>40670</v>
      </c>
    </row>
    <row r="81" spans="1:7">
      <c r="B81" s="77" t="s">
        <v>22</v>
      </c>
      <c r="C81" s="6"/>
      <c r="D81" s="6"/>
      <c r="E81" s="6"/>
      <c r="F81" s="25"/>
      <c r="G81" s="28">
        <f>G80+1</f>
        <v>40671</v>
      </c>
    </row>
    <row r="82" spans="1:7">
      <c r="A82" s="2">
        <f>B82</f>
        <v>40672</v>
      </c>
      <c r="B82" s="11">
        <f>G81+1</f>
        <v>40672</v>
      </c>
      <c r="C82" s="3">
        <f>B82+1</f>
        <v>40673</v>
      </c>
      <c r="D82" s="3">
        <f>C82+1</f>
        <v>40674</v>
      </c>
      <c r="E82" s="11">
        <f>D82+1</f>
        <v>40675</v>
      </c>
      <c r="F82" s="11">
        <f>E82+1</f>
        <v>40676</v>
      </c>
      <c r="G82" s="5">
        <f>F82+1</f>
        <v>40677</v>
      </c>
    </row>
    <row r="83" spans="1:7">
      <c r="B83" s="12"/>
      <c r="C83" s="6"/>
      <c r="D83" s="6"/>
      <c r="E83" s="25"/>
      <c r="F83" s="25"/>
      <c r="G83" s="4">
        <f>G82+1</f>
        <v>40678</v>
      </c>
    </row>
    <row r="84" spans="1:7">
      <c r="A84" s="2">
        <f>B84</f>
        <v>40679</v>
      </c>
      <c r="B84" s="3">
        <f>G83+1</f>
        <v>40679</v>
      </c>
      <c r="C84" s="3">
        <f>B84+1</f>
        <v>40680</v>
      </c>
      <c r="D84" s="3">
        <f>C84+1</f>
        <v>40681</v>
      </c>
      <c r="E84" s="11">
        <f>D84+1</f>
        <v>40682</v>
      </c>
      <c r="F84" s="11">
        <f>E84+1</f>
        <v>40683</v>
      </c>
      <c r="G84" s="27">
        <f>F84+1</f>
        <v>40684</v>
      </c>
    </row>
    <row r="85" spans="1:7">
      <c r="B85" s="35" t="s">
        <v>38</v>
      </c>
      <c r="C85" s="6"/>
      <c r="D85" s="6"/>
      <c r="E85" s="25"/>
      <c r="F85" s="25"/>
      <c r="G85" s="28">
        <f>G84+1</f>
        <v>40685</v>
      </c>
    </row>
    <row r="86" spans="1:7">
      <c r="A86" s="2">
        <f>B86</f>
        <v>40686</v>
      </c>
      <c r="B86" s="11">
        <f>G85+1</f>
        <v>40686</v>
      </c>
      <c r="C86" s="3">
        <f>B86+1</f>
        <v>40687</v>
      </c>
      <c r="D86" s="50">
        <f>C86+1</f>
        <v>40688</v>
      </c>
      <c r="E86" s="60">
        <f>D86+1</f>
        <v>40689</v>
      </c>
      <c r="F86" s="11">
        <f>E86+1</f>
        <v>40690</v>
      </c>
      <c r="G86" s="27">
        <f>F86+1</f>
        <v>40691</v>
      </c>
    </row>
    <row r="87" spans="1:7">
      <c r="B87" s="25"/>
      <c r="C87" s="6"/>
      <c r="E87" s="35"/>
      <c r="F87" s="12"/>
      <c r="G87" s="28">
        <f>G86+1</f>
        <v>40692</v>
      </c>
    </row>
    <row r="88" spans="1:7">
      <c r="A88" s="62">
        <f>B88</f>
        <v>40693</v>
      </c>
      <c r="B88" s="11">
        <f>G87+1</f>
        <v>40693</v>
      </c>
      <c r="C88" s="33">
        <f>B88+1</f>
        <v>40694</v>
      </c>
      <c r="D88" s="11">
        <f>C88+1</f>
        <v>40695</v>
      </c>
      <c r="E88" s="92">
        <f>D88+1</f>
        <v>40696</v>
      </c>
      <c r="F88" s="92">
        <f>E88+1</f>
        <v>40697</v>
      </c>
      <c r="G88" s="5">
        <f>F88+1</f>
        <v>40698</v>
      </c>
    </row>
    <row r="89" spans="1:7">
      <c r="B89" s="25"/>
      <c r="C89" s="35" t="s">
        <v>23</v>
      </c>
      <c r="D89" s="12"/>
      <c r="E89" s="100" t="s">
        <v>53</v>
      </c>
      <c r="F89" s="77" t="s">
        <v>22</v>
      </c>
      <c r="G89" s="4">
        <f>G88+1</f>
        <v>40699</v>
      </c>
    </row>
    <row r="90" spans="1:7">
      <c r="A90" s="63">
        <f>B90</f>
        <v>40700</v>
      </c>
      <c r="B90" s="60">
        <f>G89+1</f>
        <v>40700</v>
      </c>
      <c r="C90" s="98">
        <f>B90+1</f>
        <v>40701</v>
      </c>
      <c r="D90" s="65">
        <f>C90+1</f>
        <v>40702</v>
      </c>
      <c r="E90" s="29">
        <f>D90+1</f>
        <v>40703</v>
      </c>
      <c r="F90" s="29">
        <f>E90+1</f>
        <v>40704</v>
      </c>
      <c r="G90" s="27">
        <f>F90+1</f>
        <v>40705</v>
      </c>
    </row>
    <row r="91" spans="1:7">
      <c r="B91" s="34"/>
      <c r="C91" s="34" t="s">
        <v>18</v>
      </c>
      <c r="D91" s="30" t="s">
        <v>19</v>
      </c>
      <c r="E91" s="30"/>
      <c r="F91" s="30"/>
      <c r="G91" s="28">
        <f>G90+1</f>
        <v>40706</v>
      </c>
    </row>
    <row r="92" spans="1:7">
      <c r="A92" s="2">
        <f>B92</f>
        <v>40707</v>
      </c>
      <c r="B92" s="76">
        <f>G91+1</f>
        <v>40707</v>
      </c>
      <c r="C92" s="29">
        <f>B92+1</f>
        <v>40708</v>
      </c>
      <c r="D92" s="29">
        <f>C92+1</f>
        <v>40709</v>
      </c>
      <c r="E92" s="29">
        <f>D92+1</f>
        <v>40710</v>
      </c>
      <c r="F92" s="29">
        <f>E92+1</f>
        <v>40711</v>
      </c>
      <c r="G92" s="27">
        <f>F92+1</f>
        <v>40712</v>
      </c>
    </row>
    <row r="93" spans="1:7">
      <c r="B93" s="77" t="s">
        <v>22</v>
      </c>
      <c r="C93" s="101" t="s">
        <v>19</v>
      </c>
      <c r="D93" s="30"/>
      <c r="E93" s="30"/>
      <c r="F93" s="30"/>
      <c r="G93" s="28">
        <f>G92+1</f>
        <v>40713</v>
      </c>
    </row>
    <row r="94" spans="1:7">
      <c r="A94" s="2">
        <f>B94</f>
        <v>40714</v>
      </c>
      <c r="B94" s="29">
        <f>G93+1</f>
        <v>40714</v>
      </c>
      <c r="C94" s="29">
        <f>B94+1</f>
        <v>40715</v>
      </c>
      <c r="D94" s="102">
        <f>C94+1</f>
        <v>40716</v>
      </c>
      <c r="E94" s="7">
        <f>D94+1</f>
        <v>40717</v>
      </c>
      <c r="F94" s="7">
        <f>E94+1</f>
        <v>40718</v>
      </c>
      <c r="G94" s="5">
        <f>F94+1</f>
        <v>40719</v>
      </c>
    </row>
    <row r="95" spans="1:7">
      <c r="B95" s="101" t="s">
        <v>19</v>
      </c>
      <c r="C95" s="58"/>
      <c r="D95" s="103"/>
      <c r="E95" s="13" t="s">
        <v>35</v>
      </c>
      <c r="F95" s="59" t="s">
        <v>36</v>
      </c>
      <c r="G95" s="4">
        <f>G94+1</f>
        <v>40720</v>
      </c>
    </row>
    <row r="96" spans="1:7">
      <c r="A96" s="2">
        <f>B96</f>
        <v>40721</v>
      </c>
      <c r="B96" s="11">
        <f>G95+1</f>
        <v>40721</v>
      </c>
      <c r="C96" s="11">
        <f>B96+1</f>
        <v>40722</v>
      </c>
      <c r="D96" s="11">
        <f>C96+1</f>
        <v>40723</v>
      </c>
      <c r="E96" s="11">
        <f>D96+1</f>
        <v>40724</v>
      </c>
      <c r="F96" s="76">
        <f>E96+1</f>
        <v>40725</v>
      </c>
      <c r="G96" s="27">
        <f>F96+1</f>
        <v>40726</v>
      </c>
    </row>
    <row r="97" spans="1:7">
      <c r="B97" s="25"/>
      <c r="C97" s="25"/>
      <c r="D97" s="25" t="s">
        <v>52</v>
      </c>
      <c r="E97" s="25" t="s">
        <v>21</v>
      </c>
      <c r="F97" s="82" t="s">
        <v>55</v>
      </c>
      <c r="G97" s="28">
        <f>G96+1</f>
        <v>40727</v>
      </c>
    </row>
    <row r="98" spans="1:7">
      <c r="A98" s="2"/>
      <c r="B98" s="1"/>
      <c r="C98" s="1"/>
      <c r="D98" s="1"/>
      <c r="E98" s="1"/>
      <c r="F98" s="1"/>
      <c r="G98" s="1"/>
    </row>
    <row r="99" spans="1:7">
      <c r="G99" s="1"/>
    </row>
    <row r="100" spans="1:7">
      <c r="A100" s="2"/>
      <c r="B100" s="1"/>
      <c r="C100" s="1"/>
      <c r="D100" s="1"/>
      <c r="E100" s="1"/>
      <c r="F100" s="1"/>
      <c r="G100" s="1"/>
    </row>
    <row r="101" spans="1:7">
      <c r="G101" s="1"/>
    </row>
    <row r="102" spans="1:7">
      <c r="B102" s="1"/>
      <c r="C102" s="1"/>
      <c r="D102" s="1"/>
      <c r="E102" s="1"/>
      <c r="F102" s="1"/>
      <c r="G102" s="1"/>
    </row>
    <row r="103" spans="1:7">
      <c r="G103" s="1"/>
    </row>
  </sheetData>
  <phoneticPr fontId="0" type="noConversion"/>
  <pageMargins left="0.74803149606299213" right="0.51181102362204722" top="1.07" bottom="0.82677165354330717" header="0.39" footer="0.51181102362204722"/>
  <pageSetup paperSize="9" orientation="portrait" r:id="rId1"/>
  <headerFooter alignWithMargins="0">
    <oddHeader>&amp;L&amp;"Arial,Cursief"&amp;G&amp;CSchooljaar 2007 - 2008&amp;R&amp;"Arial,Cursief"Planning GIP</oddHeader>
    <oddFooter>&amp;L&amp;8MJ/&amp;F</oddFooter>
  </headerFooter>
  <rowBreaks count="1" manualBreakCount="1">
    <brk id="42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9"/>
  <sheetViews>
    <sheetView workbookViewId="0">
      <selection activeCell="Y1" sqref="Y1"/>
    </sheetView>
  </sheetViews>
  <sheetFormatPr defaultRowHeight="12.75"/>
  <cols>
    <col min="1" max="1" width="8.140625" customWidth="1"/>
    <col min="2" max="7" width="2.7109375" customWidth="1"/>
    <col min="8" max="13" width="3.140625" customWidth="1"/>
    <col min="14" max="37" width="2.7109375" customWidth="1"/>
  </cols>
  <sheetData>
    <row r="1" spans="1:30">
      <c r="B1" s="73"/>
      <c r="C1" s="73"/>
      <c r="D1" s="73"/>
      <c r="E1" s="73"/>
      <c r="F1" s="73"/>
      <c r="G1" s="73"/>
      <c r="M1" s="52"/>
      <c r="N1" s="51"/>
      <c r="O1" s="51"/>
      <c r="P1" s="51"/>
      <c r="Q1" s="51"/>
      <c r="R1" s="51"/>
      <c r="Y1" s="51" t="s">
        <v>56</v>
      </c>
    </row>
    <row r="2" spans="1:30">
      <c r="B2" s="74"/>
      <c r="C2" s="74"/>
      <c r="D2" s="74"/>
      <c r="E2" s="74"/>
      <c r="F2" s="74"/>
      <c r="G2" s="74"/>
    </row>
    <row r="3" spans="1:30">
      <c r="B3" s="75"/>
      <c r="C3" s="75"/>
      <c r="D3" s="75"/>
      <c r="E3" s="75"/>
      <c r="F3" s="75"/>
      <c r="G3" s="75"/>
    </row>
    <row r="4" spans="1:30">
      <c r="B4" s="67">
        <f>D5</f>
        <v>40434</v>
      </c>
      <c r="C4" s="68"/>
      <c r="D4" s="68"/>
      <c r="E4" s="68"/>
      <c r="F4" s="68"/>
      <c r="G4" s="69"/>
      <c r="H4" s="67">
        <f>J5</f>
        <v>40462</v>
      </c>
      <c r="I4" s="68"/>
      <c r="J4" s="68"/>
      <c r="K4" s="68"/>
      <c r="L4" s="68"/>
      <c r="M4" s="69"/>
      <c r="N4" s="67">
        <f>P5</f>
        <v>40490</v>
      </c>
      <c r="O4" s="68"/>
      <c r="P4" s="68"/>
      <c r="Q4" s="68"/>
      <c r="R4" s="68"/>
      <c r="S4" s="69"/>
      <c r="T4" s="67">
        <f>V5</f>
        <v>40525</v>
      </c>
      <c r="U4" s="68"/>
      <c r="V4" s="68"/>
      <c r="W4" s="68"/>
      <c r="X4" s="68"/>
      <c r="Y4" s="69"/>
    </row>
    <row r="5" spans="1:30">
      <c r="A5" t="s">
        <v>10</v>
      </c>
      <c r="B5" s="17" t="str">
        <f>IF((C5-6.5)&lt;instel!$A$6," ",C5-7)</f>
        <v xml:space="preserve"> </v>
      </c>
      <c r="C5" s="18">
        <f>instel!G6</f>
        <v>40427</v>
      </c>
      <c r="D5" s="18">
        <f t="shared" ref="D5:E11" si="0">C5+7</f>
        <v>40434</v>
      </c>
      <c r="E5" s="18">
        <f t="shared" si="0"/>
        <v>40441</v>
      </c>
      <c r="F5" s="18">
        <f>IF((E5+7.5)&gt;instel!$A$7,"",E5+7)</f>
        <v>40448</v>
      </c>
      <c r="G5" s="20" t="str">
        <f>IF((E5+14.5)&gt;instel!$A$7,"",E5+14)</f>
        <v/>
      </c>
      <c r="H5" s="17" t="str">
        <f>IF((I5-6.5)&lt;instel!$A$7," ",I5-7)</f>
        <v xml:space="preserve"> </v>
      </c>
      <c r="I5" s="18">
        <f>instel!G7</f>
        <v>40455</v>
      </c>
      <c r="J5" s="18">
        <f t="shared" ref="J5:K11" si="1">I5+7</f>
        <v>40462</v>
      </c>
      <c r="K5" s="18">
        <f t="shared" si="1"/>
        <v>40469</v>
      </c>
      <c r="L5" s="18">
        <f>IF((K5+7.5)&gt;instel!$A$8,"",K5+7)</f>
        <v>40476</v>
      </c>
      <c r="M5" s="20" t="str">
        <f>IF((K5+14.5)&gt;instel!$A$8,"",K5+14)</f>
        <v/>
      </c>
      <c r="N5" s="17" t="str">
        <f>IF((O5-6.5)&lt;instel!$A$8," ",O5-7)</f>
        <v xml:space="preserve"> </v>
      </c>
      <c r="O5" s="18">
        <f>instel!G8</f>
        <v>40483</v>
      </c>
      <c r="P5" s="18">
        <f t="shared" ref="P5:Q11" si="2">O5+7</f>
        <v>40490</v>
      </c>
      <c r="Q5" s="18">
        <f t="shared" si="2"/>
        <v>40497</v>
      </c>
      <c r="R5" s="18">
        <f>IF((Q5+7.5)&gt;instel!$A$9,"",Q5+7)</f>
        <v>40504</v>
      </c>
      <c r="S5" s="20">
        <f>IF((Q5+14.5)&gt;instel!$A$9,"",Q5+14)</f>
        <v>40511</v>
      </c>
      <c r="T5" s="17" t="str">
        <f>IF((U5-6.5)&lt;instel!$A$9," ",U5-7)</f>
        <v xml:space="preserve"> </v>
      </c>
      <c r="U5" s="18">
        <f>instel!G9</f>
        <v>40518</v>
      </c>
      <c r="V5" s="18">
        <f t="shared" ref="V5:W11" si="3">U5+7</f>
        <v>40525</v>
      </c>
      <c r="W5" s="18">
        <f t="shared" si="3"/>
        <v>40532</v>
      </c>
      <c r="X5" s="18">
        <f>IF((W5+7.5)&gt;instel!$A$10,"",W5+7)</f>
        <v>40539</v>
      </c>
      <c r="Y5" s="20" t="str">
        <f>IF((W5+14.5)&gt;instel!$A$10,"",W5+14)</f>
        <v/>
      </c>
    </row>
    <row r="6" spans="1:30">
      <c r="A6" t="s">
        <v>11</v>
      </c>
      <c r="B6" s="17" t="str">
        <f>IF((C6-6.5)&lt;instel!$A$6," ",C6-7)</f>
        <v xml:space="preserve"> </v>
      </c>
      <c r="C6" s="18">
        <f t="shared" ref="C6:C11" si="4">C5+1</f>
        <v>40428</v>
      </c>
      <c r="D6" s="18">
        <f t="shared" si="0"/>
        <v>40435</v>
      </c>
      <c r="E6" s="18">
        <f t="shared" si="0"/>
        <v>40442</v>
      </c>
      <c r="F6" s="18">
        <f>IF((E6+7.5)&gt;instel!$A$7,"",E6+7)</f>
        <v>40449</v>
      </c>
      <c r="G6" s="20" t="str">
        <f>IF((E6+14.5)&gt;instel!$A$7,"",E6+14)</f>
        <v/>
      </c>
      <c r="H6" s="17" t="str">
        <f>IF((I6-6.5)&lt;instel!$A$7," ",I6-7)</f>
        <v xml:space="preserve"> </v>
      </c>
      <c r="I6" s="18">
        <f t="shared" ref="I6:I11" si="5">I5+1</f>
        <v>40456</v>
      </c>
      <c r="J6" s="18">
        <f t="shared" si="1"/>
        <v>40463</v>
      </c>
      <c r="K6" s="18">
        <f t="shared" si="1"/>
        <v>40470</v>
      </c>
      <c r="L6" s="18">
        <f>IF((K6+7.5)&gt;instel!$A$8,"",K6+7)</f>
        <v>40477</v>
      </c>
      <c r="M6" s="20" t="str">
        <f>IF((K6+14.5)&gt;instel!$A$8,"",K6+14)</f>
        <v/>
      </c>
      <c r="N6" s="17" t="str">
        <f>IF((O6-6.5)&lt;instel!$A$8," ",O6-7)</f>
        <v xml:space="preserve"> </v>
      </c>
      <c r="O6" s="18">
        <f t="shared" ref="O6:O11" si="6">O5+1</f>
        <v>40484</v>
      </c>
      <c r="P6" s="18">
        <f t="shared" si="2"/>
        <v>40491</v>
      </c>
      <c r="Q6" s="18">
        <f t="shared" si="2"/>
        <v>40498</v>
      </c>
      <c r="R6" s="18">
        <f>IF((Q6+7.5)&gt;instel!$A$9,"",Q6+7)</f>
        <v>40505</v>
      </c>
      <c r="S6" s="20">
        <f>IF((Q6+14.5)&gt;instel!$A$9,"",Q6+14)</f>
        <v>40512</v>
      </c>
      <c r="T6" s="17" t="str">
        <f>IF((U6-6.5)&lt;instel!$A$9," ",U6-7)</f>
        <v xml:space="preserve"> </v>
      </c>
      <c r="U6" s="18">
        <f t="shared" ref="U6:U11" si="7">U5+1</f>
        <v>40519</v>
      </c>
      <c r="V6" s="18">
        <f t="shared" si="3"/>
        <v>40526</v>
      </c>
      <c r="W6" s="18">
        <f t="shared" si="3"/>
        <v>40533</v>
      </c>
      <c r="X6" s="18">
        <f>IF((W6+7.5)&gt;instel!$A$10,"",W6+7)</f>
        <v>40540</v>
      </c>
      <c r="Y6" s="20" t="str">
        <f>IF((W6+14.5)&gt;instel!$A$10,"",W6+14)</f>
        <v/>
      </c>
    </row>
    <row r="7" spans="1:30">
      <c r="A7" t="s">
        <v>12</v>
      </c>
      <c r="B7" s="17">
        <f>IF((C7-6.5)&lt;instel!$A$6," ",C7-7)</f>
        <v>40422</v>
      </c>
      <c r="C7" s="18">
        <f t="shared" si="4"/>
        <v>40429</v>
      </c>
      <c r="D7" s="18">
        <f t="shared" si="0"/>
        <v>40436</v>
      </c>
      <c r="E7" s="18">
        <f t="shared" si="0"/>
        <v>40443</v>
      </c>
      <c r="F7" s="18">
        <f>IF((E7+7.5)&gt;instel!$A$7,"",E7+7)</f>
        <v>40450</v>
      </c>
      <c r="G7" s="20" t="str">
        <f>IF((E7+14.5)&gt;instel!$A$7,"",E7+14)</f>
        <v/>
      </c>
      <c r="H7" s="17" t="str">
        <f>IF((I7-6.5)&lt;instel!$A$7," ",I7-7)</f>
        <v xml:space="preserve"> </v>
      </c>
      <c r="I7" s="18">
        <f t="shared" si="5"/>
        <v>40457</v>
      </c>
      <c r="J7" s="18">
        <f t="shared" si="1"/>
        <v>40464</v>
      </c>
      <c r="K7" s="18">
        <f t="shared" si="1"/>
        <v>40471</v>
      </c>
      <c r="L7" s="18">
        <f>IF((K7+7.5)&gt;instel!$A$8,"",K7+7)</f>
        <v>40478</v>
      </c>
      <c r="M7" s="20" t="str">
        <f>IF((K7+14.5)&gt;instel!$A$8,"",K7+14)</f>
        <v/>
      </c>
      <c r="N7" s="17" t="str">
        <f>IF((O7-6.5)&lt;instel!$A$8," ",O7-7)</f>
        <v xml:space="preserve"> </v>
      </c>
      <c r="O7" s="18">
        <f t="shared" si="6"/>
        <v>40485</v>
      </c>
      <c r="P7" s="18">
        <f t="shared" si="2"/>
        <v>40492</v>
      </c>
      <c r="Q7" s="18">
        <f t="shared" si="2"/>
        <v>40499</v>
      </c>
      <c r="R7" s="18">
        <f>IF((Q7+7.5)&gt;instel!$A$9,"",Q7+7)</f>
        <v>40506</v>
      </c>
      <c r="S7" s="20" t="str">
        <f>IF((Q7+14.5)&gt;instel!$A$9,"",Q7+14)</f>
        <v/>
      </c>
      <c r="T7" s="17">
        <f>IF((U7-6.5)&lt;instel!$A$9," ",U7-7)</f>
        <v>40513</v>
      </c>
      <c r="U7" s="18">
        <f t="shared" si="7"/>
        <v>40520</v>
      </c>
      <c r="V7" s="18">
        <f t="shared" si="3"/>
        <v>40527</v>
      </c>
      <c r="W7" s="18">
        <f t="shared" si="3"/>
        <v>40534</v>
      </c>
      <c r="X7" s="18">
        <f>IF((W7+7.5)&gt;instel!$A$10,"",W7+7)</f>
        <v>40541</v>
      </c>
      <c r="Y7" s="20" t="str">
        <f>IF((W7+14.5)&gt;instel!$A$10,"",W7+14)</f>
        <v/>
      </c>
      <c r="AD7" s="43"/>
    </row>
    <row r="8" spans="1:30">
      <c r="A8" t="s">
        <v>13</v>
      </c>
      <c r="B8" s="17">
        <f>IF((C8-6.5)&lt;instel!$A$6," ",C8-7)</f>
        <v>40423</v>
      </c>
      <c r="C8" s="18">
        <f t="shared" si="4"/>
        <v>40430</v>
      </c>
      <c r="D8" s="18">
        <f t="shared" si="0"/>
        <v>40437</v>
      </c>
      <c r="E8" s="18">
        <f t="shared" si="0"/>
        <v>40444</v>
      </c>
      <c r="F8" s="18">
        <f>IF((E8+7.5)&gt;instel!$A$7,"",E8+7)</f>
        <v>40451</v>
      </c>
      <c r="G8" s="20" t="str">
        <f>IF((E8+14.5)&gt;instel!$A$7,"",E8+14)</f>
        <v/>
      </c>
      <c r="H8" s="17" t="str">
        <f>IF((I8-6.5)&lt;instel!$A$7," ",I8-7)</f>
        <v xml:space="preserve"> </v>
      </c>
      <c r="I8" s="18">
        <f t="shared" si="5"/>
        <v>40458</v>
      </c>
      <c r="J8" s="18">
        <f t="shared" si="1"/>
        <v>40465</v>
      </c>
      <c r="K8" s="18">
        <f t="shared" si="1"/>
        <v>40472</v>
      </c>
      <c r="L8" s="18">
        <f>IF((K8+7.5)&gt;instel!$A$8,"",K8+7)</f>
        <v>40479</v>
      </c>
      <c r="M8" s="20" t="str">
        <f>IF((K8+14.5)&gt;instel!$A$8,"",K8+14)</f>
        <v/>
      </c>
      <c r="N8" s="17" t="str">
        <f>IF((O8-6.5)&lt;instel!$A$8," ",O8-7)</f>
        <v xml:space="preserve"> </v>
      </c>
      <c r="O8" s="18">
        <f t="shared" si="6"/>
        <v>40486</v>
      </c>
      <c r="P8" s="18">
        <f t="shared" si="2"/>
        <v>40493</v>
      </c>
      <c r="Q8" s="18">
        <f t="shared" si="2"/>
        <v>40500</v>
      </c>
      <c r="R8" s="18">
        <f>IF((Q8+7.5)&gt;instel!$A$9,"",Q8+7)</f>
        <v>40507</v>
      </c>
      <c r="S8" s="20" t="str">
        <f>IF((Q8+14.5)&gt;instel!$A$9,"",Q8+14)</f>
        <v/>
      </c>
      <c r="T8" s="17">
        <f>IF((U8-6.5)&lt;instel!$A$9," ",U8-7)</f>
        <v>40514</v>
      </c>
      <c r="U8" s="18">
        <f t="shared" si="7"/>
        <v>40521</v>
      </c>
      <c r="V8" s="18">
        <f t="shared" si="3"/>
        <v>40528</v>
      </c>
      <c r="W8" s="18">
        <f t="shared" si="3"/>
        <v>40535</v>
      </c>
      <c r="X8" s="18">
        <f>IF((W8+7.5)&gt;instel!$A$10,"",W8+7)</f>
        <v>40542</v>
      </c>
      <c r="Y8" s="20" t="str">
        <f>IF((W8+14.5)&gt;instel!$A$10,"",W8+14)</f>
        <v/>
      </c>
      <c r="AD8" s="43"/>
    </row>
    <row r="9" spans="1:30">
      <c r="A9" t="s">
        <v>14</v>
      </c>
      <c r="B9" s="17">
        <f>IF((C9-6.5)&lt;instel!$A$6," ",C9-7)</f>
        <v>40424</v>
      </c>
      <c r="C9" s="18">
        <f t="shared" si="4"/>
        <v>40431</v>
      </c>
      <c r="D9" s="18">
        <f t="shared" si="0"/>
        <v>40438</v>
      </c>
      <c r="E9" s="18">
        <f t="shared" si="0"/>
        <v>40445</v>
      </c>
      <c r="F9" s="18" t="str">
        <f>IF((E9+7.5)&gt;instel!$A$7,"",E9+7)</f>
        <v/>
      </c>
      <c r="G9" s="20" t="str">
        <f>IF((E9+14.5)&gt;instel!$A$7,"",E9+14)</f>
        <v/>
      </c>
      <c r="H9" s="17">
        <f>IF((I9-6.5)&lt;instel!$A$7," ",I9-7)</f>
        <v>40452</v>
      </c>
      <c r="I9" s="18">
        <f t="shared" si="5"/>
        <v>40459</v>
      </c>
      <c r="J9" s="18">
        <f t="shared" si="1"/>
        <v>40466</v>
      </c>
      <c r="K9" s="18">
        <f t="shared" si="1"/>
        <v>40473</v>
      </c>
      <c r="L9" s="18">
        <f>IF((K9+7.5)&gt;instel!$A$8,"",K9+7)</f>
        <v>40480</v>
      </c>
      <c r="M9" s="20" t="str">
        <f>IF((K9+14.5)&gt;instel!$A$8,"",K9+14)</f>
        <v/>
      </c>
      <c r="N9" s="17" t="str">
        <f>IF((O9-6.5)&lt;instel!$A$8," ",O9-7)</f>
        <v xml:space="preserve"> </v>
      </c>
      <c r="O9" s="18">
        <f t="shared" si="6"/>
        <v>40487</v>
      </c>
      <c r="P9" s="18">
        <f t="shared" si="2"/>
        <v>40494</v>
      </c>
      <c r="Q9" s="18">
        <f t="shared" si="2"/>
        <v>40501</v>
      </c>
      <c r="R9" s="18">
        <f>IF((Q9+7.5)&gt;instel!$A$9,"",Q9+7)</f>
        <v>40508</v>
      </c>
      <c r="S9" s="20" t="str">
        <f>IF((Q9+14.5)&gt;instel!$A$9,"",Q9+14)</f>
        <v/>
      </c>
      <c r="T9" s="17">
        <f>IF((U9-6.5)&lt;instel!$A$9," ",U9-7)</f>
        <v>40515</v>
      </c>
      <c r="U9" s="18">
        <f t="shared" si="7"/>
        <v>40522</v>
      </c>
      <c r="V9" s="18">
        <f t="shared" si="3"/>
        <v>40529</v>
      </c>
      <c r="W9" s="18">
        <f t="shared" si="3"/>
        <v>40536</v>
      </c>
      <c r="X9" s="18">
        <f>IF((W9+7.5)&gt;instel!$A$10,"",W9+7)</f>
        <v>40543</v>
      </c>
      <c r="Y9" s="20" t="str">
        <f>IF((W9+14.5)&gt;instel!$A$10,"",W9+14)</f>
        <v/>
      </c>
    </row>
    <row r="10" spans="1:30">
      <c r="A10" t="s">
        <v>15</v>
      </c>
      <c r="B10" s="17">
        <f>IF((C10-6.5)&lt;instel!$A$6," ",C10-7)</f>
        <v>40425</v>
      </c>
      <c r="C10" s="18">
        <f t="shared" si="4"/>
        <v>40432</v>
      </c>
      <c r="D10" s="18">
        <f t="shared" si="0"/>
        <v>40439</v>
      </c>
      <c r="E10" s="18">
        <f t="shared" si="0"/>
        <v>40446</v>
      </c>
      <c r="F10" s="18" t="str">
        <f>IF((E10+7.5)&gt;instel!$A$7,"",E10+7)</f>
        <v/>
      </c>
      <c r="G10" s="20" t="str">
        <f>IF((E10+14.5)&gt;instel!$A$7,"",E10+14)</f>
        <v/>
      </c>
      <c r="H10" s="17">
        <f>IF((I10-6.5)&lt;instel!$A$7," ",I10-7)</f>
        <v>40453</v>
      </c>
      <c r="I10" s="18">
        <f t="shared" si="5"/>
        <v>40460</v>
      </c>
      <c r="J10" s="18">
        <f t="shared" si="1"/>
        <v>40467</v>
      </c>
      <c r="K10" s="18">
        <f t="shared" si="1"/>
        <v>40474</v>
      </c>
      <c r="L10" s="18">
        <f>IF((K10+7.5)&gt;instel!$A$8,"",K10+7)</f>
        <v>40481</v>
      </c>
      <c r="M10" s="20" t="str">
        <f>IF((K10+14.5)&gt;instel!$A$8,"",K10+14)</f>
        <v/>
      </c>
      <c r="N10" s="17" t="str">
        <f>IF((O10-6.5)&lt;instel!$A$8," ",O10-7)</f>
        <v xml:space="preserve"> </v>
      </c>
      <c r="O10" s="18">
        <f t="shared" si="6"/>
        <v>40488</v>
      </c>
      <c r="P10" s="18">
        <f t="shared" si="2"/>
        <v>40495</v>
      </c>
      <c r="Q10" s="18">
        <f t="shared" si="2"/>
        <v>40502</v>
      </c>
      <c r="R10" s="18">
        <f>IF((Q10+7.5)&gt;instel!$A$9,"",Q10+7)</f>
        <v>40509</v>
      </c>
      <c r="S10" s="20" t="str">
        <f>IF((Q10+14.5)&gt;instel!$A$9,"",Q10+14)</f>
        <v/>
      </c>
      <c r="T10" s="17">
        <f>IF((U10-6.5)&lt;instel!$A$9," ",U10-7)</f>
        <v>40516</v>
      </c>
      <c r="U10" s="18">
        <f t="shared" si="7"/>
        <v>40523</v>
      </c>
      <c r="V10" s="18">
        <f t="shared" si="3"/>
        <v>40530</v>
      </c>
      <c r="W10" s="18">
        <f t="shared" si="3"/>
        <v>40537</v>
      </c>
      <c r="X10" s="18" t="str">
        <f>IF((W10+7.5)&gt;instel!$A$10,"",W10+7)</f>
        <v/>
      </c>
      <c r="Y10" s="20" t="str">
        <f>IF((W10+14.5)&gt;instel!$A$10,"",W10+14)</f>
        <v/>
      </c>
    </row>
    <row r="11" spans="1:30">
      <c r="A11" t="s">
        <v>16</v>
      </c>
      <c r="B11" s="21">
        <f>IF((C11-6.5)&lt;instel!$A$6," ",C11-7)</f>
        <v>40426</v>
      </c>
      <c r="C11" s="19">
        <f t="shared" si="4"/>
        <v>40433</v>
      </c>
      <c r="D11" s="19">
        <f t="shared" si="0"/>
        <v>40440</v>
      </c>
      <c r="E11" s="19">
        <f t="shared" si="0"/>
        <v>40447</v>
      </c>
      <c r="F11" s="19" t="str">
        <f>IF((E11+7.5)&gt;instel!$A$7,"",E11+7)</f>
        <v/>
      </c>
      <c r="G11" s="36" t="str">
        <f>IF((E11+14.5)&gt;instel!$A$7,"",E11+14)</f>
        <v/>
      </c>
      <c r="H11" s="21">
        <f>IF((I11-6.5)&lt;instel!$A$7," ",I11-7)</f>
        <v>40454</v>
      </c>
      <c r="I11" s="19">
        <f t="shared" si="5"/>
        <v>40461</v>
      </c>
      <c r="J11" s="19">
        <f t="shared" si="1"/>
        <v>40468</v>
      </c>
      <c r="K11" s="19">
        <f t="shared" si="1"/>
        <v>40475</v>
      </c>
      <c r="L11" s="19">
        <f>IF((K11+7.5)&gt;instel!$A$8,"",K11+7)</f>
        <v>40482</v>
      </c>
      <c r="M11" s="36" t="str">
        <f>IF((K11+14.5)&gt;instel!$A$8,"",K11+14)</f>
        <v/>
      </c>
      <c r="N11" s="21" t="str">
        <f>IF((O11-6.5)&lt;instel!$A$8," ",O11-7)</f>
        <v xml:space="preserve"> </v>
      </c>
      <c r="O11" s="19">
        <f t="shared" si="6"/>
        <v>40489</v>
      </c>
      <c r="P11" s="19">
        <f t="shared" si="2"/>
        <v>40496</v>
      </c>
      <c r="Q11" s="19">
        <f t="shared" si="2"/>
        <v>40503</v>
      </c>
      <c r="R11" s="19">
        <f>IF((Q11+7.5)&gt;instel!$A$9,"",Q11+7)</f>
        <v>40510</v>
      </c>
      <c r="S11" s="36" t="str">
        <f>IF((Q11+14.5)&gt;instel!$A$9,"",Q11+14)</f>
        <v/>
      </c>
      <c r="T11" s="21">
        <f>IF((U11-6.5)&lt;instel!$A$9," ",U11-7)</f>
        <v>40517</v>
      </c>
      <c r="U11" s="19">
        <f t="shared" si="7"/>
        <v>40524</v>
      </c>
      <c r="V11" s="19">
        <f t="shared" si="3"/>
        <v>40531</v>
      </c>
      <c r="W11" s="19">
        <f t="shared" si="3"/>
        <v>40538</v>
      </c>
      <c r="X11" s="19" t="str">
        <f>IF((W11+7.5)&gt;instel!$A$10,"",W11+7)</f>
        <v/>
      </c>
      <c r="Y11" s="36" t="str">
        <f>IF((W11+14.5)&gt;instel!$A$10,"",W11+14)</f>
        <v/>
      </c>
    </row>
    <row r="12" spans="1:30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30">
      <c r="B13" s="70">
        <f>D14</f>
        <v>40553</v>
      </c>
      <c r="C13" s="71"/>
      <c r="D13" s="71"/>
      <c r="E13" s="71"/>
      <c r="F13" s="71"/>
      <c r="G13" s="72"/>
      <c r="H13" s="70">
        <f>J14</f>
        <v>40588</v>
      </c>
      <c r="I13" s="71"/>
      <c r="J13" s="71"/>
      <c r="K13" s="71"/>
      <c r="L13" s="71"/>
      <c r="M13" s="72"/>
      <c r="N13" s="70">
        <f>P14</f>
        <v>40616</v>
      </c>
      <c r="O13" s="71"/>
      <c r="P13" s="71"/>
      <c r="Q13" s="71"/>
      <c r="R13" s="71"/>
      <c r="S13" s="72"/>
      <c r="T13" s="70">
        <f>V14</f>
        <v>40644</v>
      </c>
      <c r="U13" s="71"/>
      <c r="V13" s="71"/>
      <c r="W13" s="71"/>
      <c r="X13" s="71"/>
      <c r="Y13" s="72"/>
    </row>
    <row r="14" spans="1:30">
      <c r="A14" t="s">
        <v>10</v>
      </c>
      <c r="B14" s="17" t="str">
        <f>IF((C14-6.5)&lt;instel!$A$10," ",C14-7)</f>
        <v xml:space="preserve"> </v>
      </c>
      <c r="C14" s="18">
        <f>instel!G10</f>
        <v>40546</v>
      </c>
      <c r="D14" s="18">
        <f t="shared" ref="D14:E20" si="8">C14+7</f>
        <v>40553</v>
      </c>
      <c r="E14" s="18">
        <f t="shared" si="8"/>
        <v>40560</v>
      </c>
      <c r="F14" s="18">
        <f>IF((E14+7.5)&gt;instel!$A$11,"",E14+7)</f>
        <v>40567</v>
      </c>
      <c r="G14" s="20">
        <f>IF((E14+14.5)&gt;instel!$A$11,"",E14+14)</f>
        <v>40574</v>
      </c>
      <c r="H14" s="17" t="str">
        <f>IF((I14-6.5)&lt;instel!$A$11," ",I14-7)</f>
        <v xml:space="preserve"> </v>
      </c>
      <c r="I14" s="18">
        <f>instel!G11</f>
        <v>40581</v>
      </c>
      <c r="J14" s="18">
        <f t="shared" ref="J14:K20" si="9">I14+7</f>
        <v>40588</v>
      </c>
      <c r="K14" s="18">
        <f t="shared" si="9"/>
        <v>40595</v>
      </c>
      <c r="L14" s="18">
        <f>IF((K14+7.5)&gt;instel!$A$12,"",K14+7)</f>
        <v>40602</v>
      </c>
      <c r="M14" s="20" t="str">
        <f>IF((K14+14.5)&gt;instel!$A$12,"",K14+14)</f>
        <v/>
      </c>
      <c r="N14" s="17" t="str">
        <f>IF((O14-6.5)&lt;instel!$A$12," ",O14-7)</f>
        <v xml:space="preserve"> </v>
      </c>
      <c r="O14" s="18">
        <f>instel!G12</f>
        <v>40609</v>
      </c>
      <c r="P14" s="18">
        <f t="shared" ref="P14:Q20" si="10">O14+7</f>
        <v>40616</v>
      </c>
      <c r="Q14" s="18">
        <f t="shared" si="10"/>
        <v>40623</v>
      </c>
      <c r="R14" s="18">
        <f>IF((Q14+7.5)&gt;instel!$A$13,"",Q14+7)</f>
        <v>40630</v>
      </c>
      <c r="S14" s="20" t="str">
        <f>IF((Q14+14.5)&gt;instel!$A$13,"",Q14+14)</f>
        <v/>
      </c>
      <c r="T14" s="17" t="str">
        <f>IF((U14-6.5)&lt;instel!$A$13," ",U14-7)</f>
        <v xml:space="preserve"> </v>
      </c>
      <c r="U14" s="18">
        <f>instel!G13</f>
        <v>40637</v>
      </c>
      <c r="V14" s="18">
        <f t="shared" ref="V14:W20" si="11">U14+7</f>
        <v>40644</v>
      </c>
      <c r="W14" s="18">
        <f t="shared" si="11"/>
        <v>40651</v>
      </c>
      <c r="X14" s="18">
        <f>IF((W14+7.5)&gt;instel!$A$14,"",W14+7)</f>
        <v>40658</v>
      </c>
      <c r="Y14" s="20" t="str">
        <f>IF((W14+14.5)&gt;instel!$A$14,"",W14+14)</f>
        <v/>
      </c>
    </row>
    <row r="15" spans="1:30">
      <c r="A15" t="s">
        <v>11</v>
      </c>
      <c r="B15" s="17" t="str">
        <f>IF((C15-6.5)&lt;instel!$A$10," ",C15-7)</f>
        <v xml:space="preserve"> </v>
      </c>
      <c r="C15" s="18">
        <f t="shared" ref="C15:C20" si="12">C14+1</f>
        <v>40547</v>
      </c>
      <c r="D15" s="18">
        <f t="shared" si="8"/>
        <v>40554</v>
      </c>
      <c r="E15" s="18">
        <f t="shared" si="8"/>
        <v>40561</v>
      </c>
      <c r="F15" s="18">
        <f>IF((E15+7.5)&gt;instel!$A$11,"",E15+7)</f>
        <v>40568</v>
      </c>
      <c r="G15" s="20" t="str">
        <f>IF((E15+14.5)&gt;instel!$A$11,"",E15+14)</f>
        <v/>
      </c>
      <c r="H15" s="17">
        <f>IF((I15-6.5)&lt;instel!$A$11," ",I15-7)</f>
        <v>40575</v>
      </c>
      <c r="I15" s="18">
        <f t="shared" ref="I15:I20" si="13">I14+1</f>
        <v>40582</v>
      </c>
      <c r="J15" s="18">
        <f t="shared" si="9"/>
        <v>40589</v>
      </c>
      <c r="K15" s="18">
        <f t="shared" si="9"/>
        <v>40596</v>
      </c>
      <c r="L15" s="18" t="str">
        <f>IF((K15+7.5)&gt;instel!$A$12,"",K15+7)</f>
        <v/>
      </c>
      <c r="M15" s="20" t="str">
        <f>IF((K15+14.5)&gt;instel!$A$12,"",K15+14)</f>
        <v/>
      </c>
      <c r="N15" s="17">
        <f>IF((O15-6.5)&lt;instel!$A$12," ",O15-7)</f>
        <v>40603</v>
      </c>
      <c r="O15" s="18">
        <f t="shared" ref="O15:O20" si="14">O14+1</f>
        <v>40610</v>
      </c>
      <c r="P15" s="18">
        <f t="shared" si="10"/>
        <v>40617</v>
      </c>
      <c r="Q15" s="18">
        <f t="shared" si="10"/>
        <v>40624</v>
      </c>
      <c r="R15" s="18">
        <f>IF((Q15+7.5)&gt;instel!$A$13,"",Q15+7)</f>
        <v>40631</v>
      </c>
      <c r="S15" s="20" t="str">
        <f>IF((Q15+14.5)&gt;instel!$A$13,"",Q15+14)</f>
        <v/>
      </c>
      <c r="T15" s="17" t="str">
        <f>IF((U15-6.5)&lt;instel!$A$13," ",U15-7)</f>
        <v xml:space="preserve"> </v>
      </c>
      <c r="U15" s="18">
        <f t="shared" ref="U15:U20" si="15">U14+1</f>
        <v>40638</v>
      </c>
      <c r="V15" s="18">
        <f t="shared" si="11"/>
        <v>40645</v>
      </c>
      <c r="W15" s="18">
        <f t="shared" si="11"/>
        <v>40652</v>
      </c>
      <c r="X15" s="18">
        <f>IF((W15+7.5)&gt;instel!$A$14,"",W15+7)</f>
        <v>40659</v>
      </c>
      <c r="Y15" s="20" t="str">
        <f>IF((W15+14.5)&gt;instel!$A$14,"",W15+14)</f>
        <v/>
      </c>
    </row>
    <row r="16" spans="1:30">
      <c r="A16" t="s">
        <v>12</v>
      </c>
      <c r="B16" s="17" t="str">
        <f>IF((C16-6.5)&lt;instel!$A$10," ",C16-7)</f>
        <v xml:space="preserve"> </v>
      </c>
      <c r="C16" s="18">
        <f t="shared" si="12"/>
        <v>40548</v>
      </c>
      <c r="D16" s="18">
        <f t="shared" si="8"/>
        <v>40555</v>
      </c>
      <c r="E16" s="18">
        <f t="shared" si="8"/>
        <v>40562</v>
      </c>
      <c r="F16" s="18">
        <f>IF((E16+7.5)&gt;instel!$A$11,"",E16+7)</f>
        <v>40569</v>
      </c>
      <c r="G16" s="20" t="str">
        <f>IF((E16+14.5)&gt;instel!$A$11,"",E16+14)</f>
        <v/>
      </c>
      <c r="H16" s="17">
        <f>IF((I16-6.5)&lt;instel!$A$11," ",I16-7)</f>
        <v>40576</v>
      </c>
      <c r="I16" s="18">
        <f t="shared" si="13"/>
        <v>40583</v>
      </c>
      <c r="J16" s="18">
        <f t="shared" si="9"/>
        <v>40590</v>
      </c>
      <c r="K16" s="18">
        <f t="shared" si="9"/>
        <v>40597</v>
      </c>
      <c r="L16" s="18" t="str">
        <f>IF((K16+7.5)&gt;instel!$A$12,"",K16+7)</f>
        <v/>
      </c>
      <c r="M16" s="20" t="str">
        <f>IF((K16+14.5)&gt;instel!$A$12,"",K16+14)</f>
        <v/>
      </c>
      <c r="N16" s="17">
        <f>IF((O16-6.5)&lt;instel!$A$12," ",O16-7)</f>
        <v>40604</v>
      </c>
      <c r="O16" s="18">
        <f t="shared" si="14"/>
        <v>40611</v>
      </c>
      <c r="P16" s="18">
        <f t="shared" si="10"/>
        <v>40618</v>
      </c>
      <c r="Q16" s="18">
        <f t="shared" si="10"/>
        <v>40625</v>
      </c>
      <c r="R16" s="18">
        <f>IF((Q16+7.5)&gt;instel!$A$13,"",Q16+7)</f>
        <v>40632</v>
      </c>
      <c r="S16" s="20" t="str">
        <f>IF((Q16+14.5)&gt;instel!$A$13,"",Q16+14)</f>
        <v/>
      </c>
      <c r="T16" s="17" t="str">
        <f>IF((U16-6.5)&lt;instel!$A$13," ",U16-7)</f>
        <v xml:space="preserve"> </v>
      </c>
      <c r="U16" s="18">
        <f t="shared" si="15"/>
        <v>40639</v>
      </c>
      <c r="V16" s="18">
        <f t="shared" si="11"/>
        <v>40646</v>
      </c>
      <c r="W16" s="18">
        <f t="shared" si="11"/>
        <v>40653</v>
      </c>
      <c r="X16" s="18">
        <f>IF((W16+7.5)&gt;instel!$A$14,"",W16+7)</f>
        <v>40660</v>
      </c>
      <c r="Y16" s="20" t="str">
        <f>IF((W16+14.5)&gt;instel!$A$14,"",W16+14)</f>
        <v/>
      </c>
    </row>
    <row r="17" spans="1:25">
      <c r="A17" t="s">
        <v>13</v>
      </c>
      <c r="B17" s="17" t="str">
        <f>IF((C17-6.5)&lt;instel!$A$10," ",C17-7)</f>
        <v xml:space="preserve"> </v>
      </c>
      <c r="C17" s="18">
        <f t="shared" si="12"/>
        <v>40549</v>
      </c>
      <c r="D17" s="18">
        <f t="shared" si="8"/>
        <v>40556</v>
      </c>
      <c r="E17" s="18">
        <f t="shared" si="8"/>
        <v>40563</v>
      </c>
      <c r="F17" s="18">
        <f>IF((E17+7.5)&gt;instel!$A$11,"",E17+7)</f>
        <v>40570</v>
      </c>
      <c r="G17" s="20" t="str">
        <f>IF((E17+14.5)&gt;instel!$A$11,"",E17+14)</f>
        <v/>
      </c>
      <c r="H17" s="17">
        <f>IF((I17-6.5)&lt;instel!$A$11," ",I17-7)</f>
        <v>40577</v>
      </c>
      <c r="I17" s="18">
        <f t="shared" si="13"/>
        <v>40584</v>
      </c>
      <c r="J17" s="18">
        <f t="shared" si="9"/>
        <v>40591</v>
      </c>
      <c r="K17" s="18">
        <f t="shared" si="9"/>
        <v>40598</v>
      </c>
      <c r="L17" s="18" t="str">
        <f>IF((K17+7.5)&gt;instel!$A$12,"",K17+7)</f>
        <v/>
      </c>
      <c r="M17" s="20" t="str">
        <f>IF((K17+14.5)&gt;instel!$A$12,"",K17+14)</f>
        <v/>
      </c>
      <c r="N17" s="17">
        <f>IF((O17-6.5)&lt;instel!$A$12," ",O17-7)</f>
        <v>40605</v>
      </c>
      <c r="O17" s="18">
        <f t="shared" si="14"/>
        <v>40612</v>
      </c>
      <c r="P17" s="18">
        <f t="shared" si="10"/>
        <v>40619</v>
      </c>
      <c r="Q17" s="18">
        <f t="shared" si="10"/>
        <v>40626</v>
      </c>
      <c r="R17" s="18">
        <f>IF((Q17+7.5)&gt;instel!$A$13,"",Q17+7)</f>
        <v>40633</v>
      </c>
      <c r="S17" s="20" t="str">
        <f>IF((Q17+14.5)&gt;instel!$A$13,"",Q17+14)</f>
        <v/>
      </c>
      <c r="T17" s="17" t="str">
        <f>IF((U17-6.5)&lt;instel!$A$13," ",U17-7)</f>
        <v xml:space="preserve"> </v>
      </c>
      <c r="U17" s="18">
        <f t="shared" si="15"/>
        <v>40640</v>
      </c>
      <c r="V17" s="18">
        <f t="shared" si="11"/>
        <v>40647</v>
      </c>
      <c r="W17" s="18">
        <f t="shared" si="11"/>
        <v>40654</v>
      </c>
      <c r="X17" s="18">
        <f>IF((W17+7.5)&gt;instel!$A$14,"",W17+7)</f>
        <v>40661</v>
      </c>
      <c r="Y17" s="20" t="str">
        <f>IF((W17+14.5)&gt;instel!$A$14,"",W17+14)</f>
        <v/>
      </c>
    </row>
    <row r="18" spans="1:25">
      <c r="A18" t="s">
        <v>14</v>
      </c>
      <c r="B18" s="17" t="str">
        <f>IF((C18-6.5)&lt;instel!$A$10," ",C18-7)</f>
        <v xml:space="preserve"> </v>
      </c>
      <c r="C18" s="18">
        <f t="shared" si="12"/>
        <v>40550</v>
      </c>
      <c r="D18" s="18">
        <f t="shared" si="8"/>
        <v>40557</v>
      </c>
      <c r="E18" s="18">
        <f t="shared" si="8"/>
        <v>40564</v>
      </c>
      <c r="F18" s="18">
        <f>IF((E18+7.5)&gt;instel!$A$11,"",E18+7)</f>
        <v>40571</v>
      </c>
      <c r="G18" s="20" t="str">
        <f>IF((E18+14.5)&gt;instel!$A$11,"",E18+14)</f>
        <v/>
      </c>
      <c r="H18" s="17">
        <f>IF((I18-6.5)&lt;instel!$A$11," ",I18-7)</f>
        <v>40578</v>
      </c>
      <c r="I18" s="18">
        <f t="shared" si="13"/>
        <v>40585</v>
      </c>
      <c r="J18" s="18">
        <f t="shared" si="9"/>
        <v>40592</v>
      </c>
      <c r="K18" s="18">
        <f t="shared" si="9"/>
        <v>40599</v>
      </c>
      <c r="L18" s="18" t="str">
        <f>IF((K18+7.5)&gt;instel!$A$12,"",K18+7)</f>
        <v/>
      </c>
      <c r="M18" s="20" t="str">
        <f>IF((K18+14.5)&gt;instel!$A$12,"",K18+14)</f>
        <v/>
      </c>
      <c r="N18" s="17">
        <f>IF((O18-6.5)&lt;instel!$A$12," ",O18-7)</f>
        <v>40606</v>
      </c>
      <c r="O18" s="18">
        <f t="shared" si="14"/>
        <v>40613</v>
      </c>
      <c r="P18" s="18">
        <f t="shared" si="10"/>
        <v>40620</v>
      </c>
      <c r="Q18" s="18">
        <f t="shared" si="10"/>
        <v>40627</v>
      </c>
      <c r="R18" s="18" t="str">
        <f>IF((Q18+7.5)&gt;instel!$A$13,"",Q18+7)</f>
        <v/>
      </c>
      <c r="S18" s="20" t="str">
        <f>IF((Q18+14.5)&gt;instel!$A$13,"",Q18+14)</f>
        <v/>
      </c>
      <c r="T18" s="17">
        <f>IF((U18-6.5)&lt;instel!$A$13," ",U18-7)</f>
        <v>40634</v>
      </c>
      <c r="U18" s="18">
        <f t="shared" si="15"/>
        <v>40641</v>
      </c>
      <c r="V18" s="18">
        <f t="shared" si="11"/>
        <v>40648</v>
      </c>
      <c r="W18" s="18">
        <f t="shared" si="11"/>
        <v>40655</v>
      </c>
      <c r="X18" s="18">
        <f>IF((W18+7.5)&gt;instel!$A$14,"",W18+7)</f>
        <v>40662</v>
      </c>
      <c r="Y18" s="20" t="str">
        <f>IF((W18+14.5)&gt;instel!$A$14,"",W18+14)</f>
        <v/>
      </c>
    </row>
    <row r="19" spans="1:25">
      <c r="A19" t="s">
        <v>15</v>
      </c>
      <c r="B19" s="17">
        <f>IF((C19-6.5)&lt;instel!$A$10," ",C19-7)</f>
        <v>40544</v>
      </c>
      <c r="C19" s="18">
        <f t="shared" si="12"/>
        <v>40551</v>
      </c>
      <c r="D19" s="18">
        <f t="shared" si="8"/>
        <v>40558</v>
      </c>
      <c r="E19" s="18">
        <f t="shared" si="8"/>
        <v>40565</v>
      </c>
      <c r="F19" s="18">
        <f>IF((E19+7.5)&gt;instel!$A$11,"",E19+7)</f>
        <v>40572</v>
      </c>
      <c r="G19" s="20" t="str">
        <f>IF((E19+14.5)&gt;instel!$A$11,"",E19+14)</f>
        <v/>
      </c>
      <c r="H19" s="17">
        <f>IF((I19-6.5)&lt;instel!$A$11," ",I19-7)</f>
        <v>40579</v>
      </c>
      <c r="I19" s="18">
        <f t="shared" si="13"/>
        <v>40586</v>
      </c>
      <c r="J19" s="18">
        <f t="shared" si="9"/>
        <v>40593</v>
      </c>
      <c r="K19" s="18">
        <f t="shared" si="9"/>
        <v>40600</v>
      </c>
      <c r="L19" s="18" t="str">
        <f>IF((K19+7.5)&gt;instel!$A$12,"",K19+7)</f>
        <v/>
      </c>
      <c r="M19" s="20" t="str">
        <f>IF((K19+14.5)&gt;instel!$A$12,"",K19+14)</f>
        <v/>
      </c>
      <c r="N19" s="17">
        <f>IF((O19-6.5)&lt;instel!$A$12," ",O19-7)</f>
        <v>40607</v>
      </c>
      <c r="O19" s="18">
        <f t="shared" si="14"/>
        <v>40614</v>
      </c>
      <c r="P19" s="18">
        <f t="shared" si="10"/>
        <v>40621</v>
      </c>
      <c r="Q19" s="18">
        <f t="shared" si="10"/>
        <v>40628</v>
      </c>
      <c r="R19" s="18" t="str">
        <f>IF((Q19+7.5)&gt;instel!$A$13,"",Q19+7)</f>
        <v/>
      </c>
      <c r="S19" s="20" t="str">
        <f>IF((Q19+14.5)&gt;instel!$A$13,"",Q19+14)</f>
        <v/>
      </c>
      <c r="T19" s="17">
        <f>IF((U19-6.5)&lt;instel!$A$13," ",U19-7)</f>
        <v>40635</v>
      </c>
      <c r="U19" s="18">
        <f t="shared" si="15"/>
        <v>40642</v>
      </c>
      <c r="V19" s="18">
        <f t="shared" si="11"/>
        <v>40649</v>
      </c>
      <c r="W19" s="18">
        <f t="shared" si="11"/>
        <v>40656</v>
      </c>
      <c r="X19" s="18">
        <f>IF((W19+7.5)&gt;instel!$A$14,"",W19+7)</f>
        <v>40663</v>
      </c>
      <c r="Y19" s="20" t="str">
        <f>IF((W19+14.5)&gt;instel!$A$14,"",W19+14)</f>
        <v/>
      </c>
    </row>
    <row r="20" spans="1:25">
      <c r="A20" t="s">
        <v>16</v>
      </c>
      <c r="B20" s="21">
        <f>IF((C20-6.5)&lt;instel!$A$10," ",C20-7)</f>
        <v>40545</v>
      </c>
      <c r="C20" s="19">
        <f t="shared" si="12"/>
        <v>40552</v>
      </c>
      <c r="D20" s="19">
        <f t="shared" si="8"/>
        <v>40559</v>
      </c>
      <c r="E20" s="19">
        <f t="shared" si="8"/>
        <v>40566</v>
      </c>
      <c r="F20" s="19">
        <f>IF((E20+7.5)&gt;instel!$A$11,"",E20+7)</f>
        <v>40573</v>
      </c>
      <c r="G20" s="36" t="str">
        <f>IF((E20+14.5)&gt;instel!$A$11,"",E20+14)</f>
        <v/>
      </c>
      <c r="H20" s="21">
        <f>IF((I20-6.5)&lt;instel!$A$11," ",I20-7)</f>
        <v>40580</v>
      </c>
      <c r="I20" s="19">
        <f t="shared" si="13"/>
        <v>40587</v>
      </c>
      <c r="J20" s="19">
        <f t="shared" si="9"/>
        <v>40594</v>
      </c>
      <c r="K20" s="19">
        <f t="shared" si="9"/>
        <v>40601</v>
      </c>
      <c r="L20" s="19" t="str">
        <f>IF((K20+7.5)&gt;instel!$A$12,"",K20+7)</f>
        <v/>
      </c>
      <c r="M20" s="36" t="str">
        <f>IF((K20+14.5)&gt;instel!$A$12,"",K20+14)</f>
        <v/>
      </c>
      <c r="N20" s="21">
        <f>IF((O20-6.5)&lt;instel!$A$12," ",O20-7)</f>
        <v>40608</v>
      </c>
      <c r="O20" s="19">
        <f t="shared" si="14"/>
        <v>40615</v>
      </c>
      <c r="P20" s="19">
        <f t="shared" si="10"/>
        <v>40622</v>
      </c>
      <c r="Q20" s="19">
        <f t="shared" si="10"/>
        <v>40629</v>
      </c>
      <c r="R20" s="19" t="str">
        <f>IF((Q20+7.5)&gt;instel!$A$13,"",Q20+7)</f>
        <v/>
      </c>
      <c r="S20" s="36" t="str">
        <f>IF((Q20+14.5)&gt;instel!$A$13,"",Q20+14)</f>
        <v/>
      </c>
      <c r="T20" s="21">
        <f>IF((U20-6.5)&lt;instel!$A$13," ",U20-7)</f>
        <v>40636</v>
      </c>
      <c r="U20" s="19">
        <f t="shared" si="15"/>
        <v>40643</v>
      </c>
      <c r="V20" s="19">
        <f t="shared" si="11"/>
        <v>40650</v>
      </c>
      <c r="W20" s="19">
        <f t="shared" si="11"/>
        <v>40657</v>
      </c>
      <c r="X20" s="19" t="str">
        <f>IF((W20+7.5)&gt;instel!$A$14,"",W20+7)</f>
        <v/>
      </c>
      <c r="Y20" s="36" t="str">
        <f>IF((W20+14.5)&gt;instel!$A$14,"",W20+14)</f>
        <v/>
      </c>
    </row>
    <row r="21" spans="1:25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>
      <c r="B22" s="70">
        <f>D23</f>
        <v>40672</v>
      </c>
      <c r="C22" s="71"/>
      <c r="D22" s="71"/>
      <c r="E22" s="71"/>
      <c r="F22" s="71"/>
      <c r="G22" s="72"/>
      <c r="H22" s="70">
        <f>J23</f>
        <v>40707</v>
      </c>
      <c r="I22" s="71"/>
      <c r="J22" s="71"/>
      <c r="K22" s="71"/>
      <c r="L22" s="71"/>
      <c r="M22" s="72"/>
      <c r="N22" s="70">
        <f>P23</f>
        <v>40735</v>
      </c>
      <c r="O22" s="71"/>
      <c r="P22" s="71"/>
      <c r="Q22" s="71"/>
      <c r="R22" s="71"/>
      <c r="S22" s="72"/>
      <c r="T22" s="70">
        <f>V23</f>
        <v>40763</v>
      </c>
      <c r="U22" s="71"/>
      <c r="V22" s="71"/>
      <c r="W22" s="71"/>
      <c r="X22" s="71"/>
      <c r="Y22" s="72"/>
    </row>
    <row r="23" spans="1:25">
      <c r="A23" t="s">
        <v>10</v>
      </c>
      <c r="B23" s="17" t="str">
        <f>IF((C23-6.5)&lt;instel!$A$14," ",C23-7)</f>
        <v xml:space="preserve"> </v>
      </c>
      <c r="C23" s="18">
        <f>instel!G14</f>
        <v>40665</v>
      </c>
      <c r="D23" s="18">
        <f t="shared" ref="D23:E29" si="16">C23+7</f>
        <v>40672</v>
      </c>
      <c r="E23" s="18">
        <f t="shared" si="16"/>
        <v>40679</v>
      </c>
      <c r="F23" s="18">
        <f>IF((E23+7.5)&gt;instel!$A$15,"",E23+7)</f>
        <v>40686</v>
      </c>
      <c r="G23" s="20">
        <f>IF((E23+14.5)&gt;instel!$A$15,"",E23+14)</f>
        <v>40693</v>
      </c>
      <c r="H23" s="17" t="str">
        <f>IF((I23-6.5)&lt;instel!$A$15," ",I23-7)</f>
        <v xml:space="preserve"> </v>
      </c>
      <c r="I23" s="18">
        <f>instel!G15</f>
        <v>40700</v>
      </c>
      <c r="J23" s="18">
        <f t="shared" ref="J23:K29" si="17">I23+7</f>
        <v>40707</v>
      </c>
      <c r="K23" s="18">
        <f t="shared" si="17"/>
        <v>40714</v>
      </c>
      <c r="L23" s="18">
        <f>IF((K23+7.5)&gt;instel!$A$16,"",K23+7)</f>
        <v>40721</v>
      </c>
      <c r="M23" s="20" t="str">
        <f>IF((K23+14.5)&gt;instel!$A$16,"",K23+14)</f>
        <v/>
      </c>
      <c r="N23" s="17" t="str">
        <f>IF((O23-6.5)&lt;instel!$A$16," ",O23-7)</f>
        <v xml:space="preserve"> </v>
      </c>
      <c r="O23" s="18">
        <f>instel!G16</f>
        <v>40728</v>
      </c>
      <c r="P23" s="18">
        <f t="shared" ref="P23:Q29" si="18">O23+7</f>
        <v>40735</v>
      </c>
      <c r="Q23" s="18">
        <f t="shared" si="18"/>
        <v>40742</v>
      </c>
      <c r="R23" s="18">
        <f>IF((Q23+7.5)&gt;instel!$A$17,"",Q23+7)</f>
        <v>40749</v>
      </c>
      <c r="S23" s="20" t="str">
        <f>IF((Q23+14.5)&gt;instel!$A$17,"",Q23+14)</f>
        <v/>
      </c>
      <c r="T23" s="17" t="str">
        <f>IF((U23-6.5)&lt;instel!$A$17," ",U23-7)</f>
        <v xml:space="preserve"> </v>
      </c>
      <c r="U23" s="18">
        <f>instel!G17</f>
        <v>40756</v>
      </c>
      <c r="V23" s="18">
        <f t="shared" ref="V23:W29" si="19">U23+7</f>
        <v>40763</v>
      </c>
      <c r="W23" s="18">
        <f t="shared" si="19"/>
        <v>40770</v>
      </c>
      <c r="X23" s="18">
        <f>IF((W23+7.5)&gt;instel!$A$18,"",W23+7)</f>
        <v>40777</v>
      </c>
      <c r="Y23" s="20">
        <f>IF((W23+14.5)&gt;instel!$A$18,"",W23+14)</f>
        <v>40784</v>
      </c>
    </row>
    <row r="24" spans="1:25">
      <c r="A24" t="s">
        <v>11</v>
      </c>
      <c r="B24" s="17" t="str">
        <f>IF((C24-6.5)&lt;instel!$A$14," ",C24-7)</f>
        <v xml:space="preserve"> </v>
      </c>
      <c r="C24" s="18">
        <f t="shared" ref="C24:C29" si="20">C23+1</f>
        <v>40666</v>
      </c>
      <c r="D24" s="18">
        <f t="shared" si="16"/>
        <v>40673</v>
      </c>
      <c r="E24" s="18">
        <f t="shared" si="16"/>
        <v>40680</v>
      </c>
      <c r="F24" s="18">
        <f>IF((E24+7.5)&gt;instel!$A$15,"",E24+7)</f>
        <v>40687</v>
      </c>
      <c r="G24" s="20">
        <f>IF((E24+14.5)&gt;instel!$A$15,"",E24+14)</f>
        <v>40694</v>
      </c>
      <c r="H24" s="17" t="str">
        <f>IF((I24-6.5)&lt;instel!$A$15," ",I24-7)</f>
        <v xml:space="preserve"> </v>
      </c>
      <c r="I24" s="18">
        <f t="shared" ref="I24:I29" si="21">I23+1</f>
        <v>40701</v>
      </c>
      <c r="J24" s="18">
        <f t="shared" si="17"/>
        <v>40708</v>
      </c>
      <c r="K24" s="18">
        <f t="shared" si="17"/>
        <v>40715</v>
      </c>
      <c r="L24" s="18">
        <f>IF((K24+7.5)&gt;instel!$A$16,"",K24+7)</f>
        <v>40722</v>
      </c>
      <c r="M24" s="20" t="str">
        <f>IF((K24+14.5)&gt;instel!$A$16,"",K24+14)</f>
        <v/>
      </c>
      <c r="N24" s="17" t="str">
        <f>IF((O24-6.5)&lt;instel!$A$16," ",O24-7)</f>
        <v xml:space="preserve"> </v>
      </c>
      <c r="O24" s="18">
        <f t="shared" ref="O24:O29" si="22">O23+1</f>
        <v>40729</v>
      </c>
      <c r="P24" s="18">
        <f t="shared" si="18"/>
        <v>40736</v>
      </c>
      <c r="Q24" s="18">
        <f t="shared" si="18"/>
        <v>40743</v>
      </c>
      <c r="R24" s="18">
        <f>IF((Q24+7.5)&gt;instel!$A$17,"",Q24+7)</f>
        <v>40750</v>
      </c>
      <c r="S24" s="20" t="str">
        <f>IF((Q24+14.5)&gt;instel!$A$17,"",Q24+14)</f>
        <v/>
      </c>
      <c r="T24" s="17" t="str">
        <f>IF((U24-6.5)&lt;instel!$A$17," ",U24-7)</f>
        <v xml:space="preserve"> </v>
      </c>
      <c r="U24" s="18">
        <f t="shared" ref="U24:U29" si="23">U23+1</f>
        <v>40757</v>
      </c>
      <c r="V24" s="18">
        <f t="shared" si="19"/>
        <v>40764</v>
      </c>
      <c r="W24" s="18">
        <f t="shared" si="19"/>
        <v>40771</v>
      </c>
      <c r="X24" s="18">
        <f>IF((W24+7.5)&gt;instel!$A$18,"",W24+7)</f>
        <v>40778</v>
      </c>
      <c r="Y24" s="20">
        <f>IF((W24+14.5)&gt;instel!$A$18,"",W24+14)</f>
        <v>40785</v>
      </c>
    </row>
    <row r="25" spans="1:25">
      <c r="A25" t="s">
        <v>12</v>
      </c>
      <c r="B25" s="17" t="str">
        <f>IF((C25-6.5)&lt;instel!$A$14," ",C25-7)</f>
        <v xml:space="preserve"> </v>
      </c>
      <c r="C25" s="18">
        <f t="shared" si="20"/>
        <v>40667</v>
      </c>
      <c r="D25" s="18">
        <f t="shared" si="16"/>
        <v>40674</v>
      </c>
      <c r="E25" s="18">
        <f t="shared" si="16"/>
        <v>40681</v>
      </c>
      <c r="F25" s="18">
        <f>IF((E25+7.5)&gt;instel!$A$15,"",E25+7)</f>
        <v>40688</v>
      </c>
      <c r="G25" s="20" t="str">
        <f>IF((E25+14.5)&gt;instel!$A$15,"",E25+14)</f>
        <v/>
      </c>
      <c r="H25" s="17">
        <f>IF((I25-6.5)&lt;instel!$A$15," ",I25-7)</f>
        <v>40695</v>
      </c>
      <c r="I25" s="18">
        <f t="shared" si="21"/>
        <v>40702</v>
      </c>
      <c r="J25" s="18">
        <f t="shared" si="17"/>
        <v>40709</v>
      </c>
      <c r="K25" s="18">
        <f t="shared" si="17"/>
        <v>40716</v>
      </c>
      <c r="L25" s="18">
        <f>IF((K25+7.5)&gt;instel!$A$16,"",K25+7)</f>
        <v>40723</v>
      </c>
      <c r="M25" s="20" t="str">
        <f>IF((K25+14.5)&gt;instel!$A$16,"",K25+14)</f>
        <v/>
      </c>
      <c r="N25" s="17" t="str">
        <f>IF((O25-6.5)&lt;instel!$A$16," ",O25-7)</f>
        <v xml:space="preserve"> </v>
      </c>
      <c r="O25" s="18">
        <f t="shared" si="22"/>
        <v>40730</v>
      </c>
      <c r="P25" s="18">
        <f t="shared" si="18"/>
        <v>40737</v>
      </c>
      <c r="Q25" s="18">
        <f t="shared" si="18"/>
        <v>40744</v>
      </c>
      <c r="R25" s="18">
        <f>IF((Q25+7.5)&gt;instel!$A$17,"",Q25+7)</f>
        <v>40751</v>
      </c>
      <c r="S25" s="20" t="str">
        <f>IF((Q25+14.5)&gt;instel!$A$17,"",Q25+14)</f>
        <v/>
      </c>
      <c r="T25" s="17" t="str">
        <f>IF((U25-6.5)&lt;instel!$A$17," ",U25-7)</f>
        <v xml:space="preserve"> </v>
      </c>
      <c r="U25" s="18">
        <f t="shared" si="23"/>
        <v>40758</v>
      </c>
      <c r="V25" s="18">
        <f t="shared" si="19"/>
        <v>40765</v>
      </c>
      <c r="W25" s="18">
        <f t="shared" si="19"/>
        <v>40772</v>
      </c>
      <c r="X25" s="18">
        <f>IF((W25+7.5)&gt;instel!$A$18,"",W25+7)</f>
        <v>40779</v>
      </c>
      <c r="Y25" s="20">
        <f>IF((W25+14.5)&gt;instel!$A$18,"",W25+14)</f>
        <v>40786</v>
      </c>
    </row>
    <row r="26" spans="1:25">
      <c r="A26" t="s">
        <v>13</v>
      </c>
      <c r="B26" s="17" t="str">
        <f>IF((C26-6.5)&lt;instel!$A$14," ",C26-7)</f>
        <v xml:space="preserve"> </v>
      </c>
      <c r="C26" s="18">
        <f t="shared" si="20"/>
        <v>40668</v>
      </c>
      <c r="D26" s="18">
        <f t="shared" si="16"/>
        <v>40675</v>
      </c>
      <c r="E26" s="18">
        <f t="shared" si="16"/>
        <v>40682</v>
      </c>
      <c r="F26" s="18">
        <f>IF((E26+7.5)&gt;instel!$A$15,"",E26+7)</f>
        <v>40689</v>
      </c>
      <c r="G26" s="20" t="str">
        <f>IF((E26+14.5)&gt;instel!$A$15,"",E26+14)</f>
        <v/>
      </c>
      <c r="H26" s="17">
        <f>IF((I26-6.5)&lt;instel!$A$15," ",I26-7)</f>
        <v>40696</v>
      </c>
      <c r="I26" s="18">
        <f t="shared" si="21"/>
        <v>40703</v>
      </c>
      <c r="J26" s="18">
        <f t="shared" si="17"/>
        <v>40710</v>
      </c>
      <c r="K26" s="18">
        <f t="shared" si="17"/>
        <v>40717</v>
      </c>
      <c r="L26" s="18">
        <f>IF((K26+7.5)&gt;instel!$A$16,"",K26+7)</f>
        <v>40724</v>
      </c>
      <c r="M26" s="20" t="str">
        <f>IF((K26+14.5)&gt;instel!$A$16,"",K26+14)</f>
        <v/>
      </c>
      <c r="N26" s="17" t="str">
        <f>IF((O26-6.5)&lt;instel!$A$16," ",O26-7)</f>
        <v xml:space="preserve"> </v>
      </c>
      <c r="O26" s="18">
        <f t="shared" si="22"/>
        <v>40731</v>
      </c>
      <c r="P26" s="18">
        <f t="shared" si="18"/>
        <v>40738</v>
      </c>
      <c r="Q26" s="18">
        <f t="shared" si="18"/>
        <v>40745</v>
      </c>
      <c r="R26" s="18">
        <f>IF((Q26+7.5)&gt;instel!$A$17,"",Q26+7)</f>
        <v>40752</v>
      </c>
      <c r="S26" s="20" t="str">
        <f>IF((Q26+14.5)&gt;instel!$A$17,"",Q26+14)</f>
        <v/>
      </c>
      <c r="T26" s="17" t="str">
        <f>IF((U26-6.5)&lt;instel!$A$17," ",U26-7)</f>
        <v xml:space="preserve"> </v>
      </c>
      <c r="U26" s="18">
        <f t="shared" si="23"/>
        <v>40759</v>
      </c>
      <c r="V26" s="18">
        <f t="shared" si="19"/>
        <v>40766</v>
      </c>
      <c r="W26" s="18">
        <f t="shared" si="19"/>
        <v>40773</v>
      </c>
      <c r="X26" s="18">
        <f>IF((W26+7.5)&gt;instel!$A$18,"",W26+7)</f>
        <v>40780</v>
      </c>
      <c r="Y26" s="20" t="str">
        <f>IF((W26+14.5)&gt;instel!$A$18,"",W26+14)</f>
        <v/>
      </c>
    </row>
    <row r="27" spans="1:25">
      <c r="A27" t="s">
        <v>14</v>
      </c>
      <c r="B27" s="17" t="str">
        <f>IF((C27-6.5)&lt;instel!$A$14," ",C27-7)</f>
        <v xml:space="preserve"> </v>
      </c>
      <c r="C27" s="18">
        <f t="shared" si="20"/>
        <v>40669</v>
      </c>
      <c r="D27" s="18">
        <f t="shared" si="16"/>
        <v>40676</v>
      </c>
      <c r="E27" s="18">
        <f t="shared" si="16"/>
        <v>40683</v>
      </c>
      <c r="F27" s="18">
        <f>IF((E27+7.5)&gt;instel!$A$15,"",E27+7)</f>
        <v>40690</v>
      </c>
      <c r="G27" s="20" t="str">
        <f>IF((E27+14.5)&gt;instel!$A$15,"",E27+14)</f>
        <v/>
      </c>
      <c r="H27" s="17">
        <f>IF((I27-6.5)&lt;instel!$A$15," ",I27-7)</f>
        <v>40697</v>
      </c>
      <c r="I27" s="18">
        <f t="shared" si="21"/>
        <v>40704</v>
      </c>
      <c r="J27" s="18">
        <f t="shared" si="17"/>
        <v>40711</v>
      </c>
      <c r="K27" s="18">
        <f t="shared" si="17"/>
        <v>40718</v>
      </c>
      <c r="L27" s="18" t="str">
        <f>IF((K27+7.5)&gt;instel!$A$16,"",K27+7)</f>
        <v/>
      </c>
      <c r="M27" s="20" t="str">
        <f>IF((K27+14.5)&gt;instel!$A$16,"",K27+14)</f>
        <v/>
      </c>
      <c r="N27" s="17">
        <f>IF((O27-6.5)&lt;instel!$A$16," ",O27-7)</f>
        <v>40725</v>
      </c>
      <c r="O27" s="18">
        <f t="shared" si="22"/>
        <v>40732</v>
      </c>
      <c r="P27" s="18">
        <f t="shared" si="18"/>
        <v>40739</v>
      </c>
      <c r="Q27" s="18">
        <f t="shared" si="18"/>
        <v>40746</v>
      </c>
      <c r="R27" s="18">
        <f>IF((Q27+7.5)&gt;instel!$A$17,"",Q27+7)</f>
        <v>40753</v>
      </c>
      <c r="S27" s="20" t="str">
        <f>IF((Q27+14.5)&gt;instel!$A$17,"",Q27+14)</f>
        <v/>
      </c>
      <c r="T27" s="17" t="str">
        <f>IF((U27-6.5)&lt;instel!$A$17," ",U27-7)</f>
        <v xml:space="preserve"> </v>
      </c>
      <c r="U27" s="18">
        <f t="shared" si="23"/>
        <v>40760</v>
      </c>
      <c r="V27" s="18">
        <f t="shared" si="19"/>
        <v>40767</v>
      </c>
      <c r="W27" s="18">
        <f t="shared" si="19"/>
        <v>40774</v>
      </c>
      <c r="X27" s="18">
        <f>IF((W27+7.5)&gt;instel!$A$18,"",W27+7)</f>
        <v>40781</v>
      </c>
      <c r="Y27" s="20" t="str">
        <f>IF((W27+14.5)&gt;instel!$A$18,"",W27+14)</f>
        <v/>
      </c>
    </row>
    <row r="28" spans="1:25">
      <c r="A28" t="s">
        <v>15</v>
      </c>
      <c r="B28" s="17" t="str">
        <f>IF((C28-6.5)&lt;instel!$A$14," ",C28-7)</f>
        <v xml:space="preserve"> </v>
      </c>
      <c r="C28" s="18">
        <f t="shared" si="20"/>
        <v>40670</v>
      </c>
      <c r="D28" s="18">
        <f t="shared" si="16"/>
        <v>40677</v>
      </c>
      <c r="E28" s="18">
        <f t="shared" si="16"/>
        <v>40684</v>
      </c>
      <c r="F28" s="18">
        <f>IF((E28+7.5)&gt;instel!$A$15,"",E28+7)</f>
        <v>40691</v>
      </c>
      <c r="G28" s="20" t="str">
        <f>IF((E28+14.5)&gt;instel!$A$15,"",E28+14)</f>
        <v/>
      </c>
      <c r="H28" s="17">
        <f>IF((I28-6.5)&lt;instel!$A$15," ",I28-7)</f>
        <v>40698</v>
      </c>
      <c r="I28" s="18">
        <f t="shared" si="21"/>
        <v>40705</v>
      </c>
      <c r="J28" s="18">
        <f t="shared" si="17"/>
        <v>40712</v>
      </c>
      <c r="K28" s="18">
        <f t="shared" si="17"/>
        <v>40719</v>
      </c>
      <c r="L28" s="18" t="str">
        <f>IF((K28+7.5)&gt;instel!$A$16,"",K28+7)</f>
        <v/>
      </c>
      <c r="M28" s="20" t="str">
        <f>IF((K28+14.5)&gt;instel!$A$16,"",K28+14)</f>
        <v/>
      </c>
      <c r="N28" s="17">
        <f>IF((O28-6.5)&lt;instel!$A$16," ",O28-7)</f>
        <v>40726</v>
      </c>
      <c r="O28" s="18">
        <f t="shared" si="22"/>
        <v>40733</v>
      </c>
      <c r="P28" s="18">
        <f t="shared" si="18"/>
        <v>40740</v>
      </c>
      <c r="Q28" s="18">
        <f t="shared" si="18"/>
        <v>40747</v>
      </c>
      <c r="R28" s="18">
        <f>IF((Q28+7.5)&gt;instel!$A$17,"",Q28+7)</f>
        <v>40754</v>
      </c>
      <c r="S28" s="20" t="str">
        <f>IF((Q28+14.5)&gt;instel!$A$17,"",Q28+14)</f>
        <v/>
      </c>
      <c r="T28" s="17" t="str">
        <f>IF((U28-6.5)&lt;instel!$A$17," ",U28-7)</f>
        <v xml:space="preserve"> </v>
      </c>
      <c r="U28" s="18">
        <f t="shared" si="23"/>
        <v>40761</v>
      </c>
      <c r="V28" s="18">
        <f t="shared" si="19"/>
        <v>40768</v>
      </c>
      <c r="W28" s="18">
        <f t="shared" si="19"/>
        <v>40775</v>
      </c>
      <c r="X28" s="18">
        <f>IF((W28+7.5)&gt;instel!$A$18,"",W28+7)</f>
        <v>40782</v>
      </c>
      <c r="Y28" s="20" t="str">
        <f>IF((W28+14.5)&gt;instel!$A$18,"",W28+14)</f>
        <v/>
      </c>
    </row>
    <row r="29" spans="1:25">
      <c r="A29" t="s">
        <v>16</v>
      </c>
      <c r="B29" s="21">
        <f>IF((C29-6.5)&lt;instel!$A$14," ",C29-7)</f>
        <v>40664</v>
      </c>
      <c r="C29" s="19">
        <f t="shared" si="20"/>
        <v>40671</v>
      </c>
      <c r="D29" s="19">
        <f t="shared" si="16"/>
        <v>40678</v>
      </c>
      <c r="E29" s="19">
        <f t="shared" si="16"/>
        <v>40685</v>
      </c>
      <c r="F29" s="19">
        <f>IF((E29+7.5)&gt;instel!$A$15,"",E29+7)</f>
        <v>40692</v>
      </c>
      <c r="G29" s="36" t="str">
        <f>IF((E29+14.5)&gt;instel!$A$15,"",E29+14)</f>
        <v/>
      </c>
      <c r="H29" s="21">
        <f>IF((I29-6.5)&lt;instel!$A$15," ",I29-7)</f>
        <v>40699</v>
      </c>
      <c r="I29" s="19">
        <f t="shared" si="21"/>
        <v>40706</v>
      </c>
      <c r="J29" s="19">
        <f t="shared" si="17"/>
        <v>40713</v>
      </c>
      <c r="K29" s="19">
        <f t="shared" si="17"/>
        <v>40720</v>
      </c>
      <c r="L29" s="19" t="str">
        <f>IF((K29+7.5)&gt;instel!$A$16,"",K29+7)</f>
        <v/>
      </c>
      <c r="M29" s="36" t="str">
        <f>IF((K29+14.5)&gt;instel!$A$16,"",K29+14)</f>
        <v/>
      </c>
      <c r="N29" s="21">
        <f>IF((O29-6.5)&lt;instel!$A$16," ",O29-7)</f>
        <v>40727</v>
      </c>
      <c r="O29" s="19">
        <f t="shared" si="22"/>
        <v>40734</v>
      </c>
      <c r="P29" s="19">
        <f t="shared" si="18"/>
        <v>40741</v>
      </c>
      <c r="Q29" s="19">
        <f t="shared" si="18"/>
        <v>40748</v>
      </c>
      <c r="R29" s="19">
        <f>IF((Q29+7.5)&gt;instel!$A$17,"",Q29+7)</f>
        <v>40755</v>
      </c>
      <c r="S29" s="36" t="str">
        <f>IF((Q29+14.5)&gt;instel!$A$17,"",Q29+14)</f>
        <v/>
      </c>
      <c r="T29" s="21" t="str">
        <f>IF((U29-6.5)&lt;instel!$A$17," ",U29-7)</f>
        <v xml:space="preserve"> </v>
      </c>
      <c r="U29" s="19">
        <f t="shared" si="23"/>
        <v>40762</v>
      </c>
      <c r="V29" s="19">
        <f t="shared" si="19"/>
        <v>40769</v>
      </c>
      <c r="W29" s="19">
        <f t="shared" si="19"/>
        <v>40776</v>
      </c>
      <c r="X29" s="19">
        <f>IF((W29+7.5)&gt;instel!$A$18,"",W29+7)</f>
        <v>40783</v>
      </c>
      <c r="Y29" s="36" t="str">
        <f>IF((W29+14.5)&gt;instel!$A$18,"",W29+14)</f>
        <v/>
      </c>
    </row>
  </sheetData>
  <mergeCells count="15">
    <mergeCell ref="B1:G1"/>
    <mergeCell ref="B2:G2"/>
    <mergeCell ref="B3:G3"/>
    <mergeCell ref="B4:G4"/>
    <mergeCell ref="H4:M4"/>
    <mergeCell ref="N4:S4"/>
    <mergeCell ref="T4:Y4"/>
    <mergeCell ref="B13:G13"/>
    <mergeCell ref="H13:M13"/>
    <mergeCell ref="N13:S13"/>
    <mergeCell ref="T13:Y13"/>
    <mergeCell ref="B22:G22"/>
    <mergeCell ref="H22:M22"/>
    <mergeCell ref="N22:S22"/>
    <mergeCell ref="T22:Y22"/>
  </mergeCells>
  <phoneticPr fontId="0" type="noConversion"/>
  <pageMargins left="0.75" right="0.61" top="1" bottom="1" header="0.5" footer="0.5"/>
  <pageSetup paperSize="9" scale="110" orientation="portrait" horizontalDpi="300" verticalDpi="300" r:id="rId1"/>
  <headerFooter alignWithMargins="0">
    <oddFooter>&amp;L&amp;8MJ / handige kalender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8"/>
  <sheetViews>
    <sheetView workbookViewId="0">
      <selection activeCell="C2" sqref="C2"/>
    </sheetView>
  </sheetViews>
  <sheetFormatPr defaultRowHeight="12.75"/>
  <cols>
    <col min="1" max="7" width="10.7109375" customWidth="1"/>
  </cols>
  <sheetData>
    <row r="1" spans="1:7">
      <c r="A1" t="s">
        <v>33</v>
      </c>
      <c r="C1" s="53">
        <v>40422</v>
      </c>
    </row>
    <row r="4" spans="1:7">
      <c r="A4" s="37" t="s">
        <v>25</v>
      </c>
      <c r="B4" s="37" t="s">
        <v>26</v>
      </c>
      <c r="C4" s="37" t="s">
        <v>27</v>
      </c>
      <c r="D4" s="37" t="s">
        <v>28</v>
      </c>
      <c r="E4" s="37" t="s">
        <v>29</v>
      </c>
      <c r="F4" s="37" t="s">
        <v>30</v>
      </c>
      <c r="G4" s="44" t="s">
        <v>31</v>
      </c>
    </row>
    <row r="5" spans="1:7">
      <c r="A5" s="38">
        <f>DATE(YEAR(A6),MONTH(A6)-1,DAY(A6))</f>
        <v>40391</v>
      </c>
      <c r="B5" s="39">
        <f>A5</f>
        <v>40391</v>
      </c>
      <c r="C5" s="40">
        <f>A5</f>
        <v>40391</v>
      </c>
      <c r="D5" s="41">
        <f>B5</f>
        <v>40391</v>
      </c>
      <c r="E5" s="42">
        <f>IF(WEEKDAY(D5)=1,7,(WEEKDAY(D5)-1))</f>
        <v>7</v>
      </c>
      <c r="F5" s="38">
        <f>IF(E5&gt;7,A5-E5+8,A5-E5+1)</f>
        <v>40385</v>
      </c>
      <c r="G5" s="38">
        <f>IF(E5=1,F5,F5+7)</f>
        <v>40392</v>
      </c>
    </row>
    <row r="6" spans="1:7">
      <c r="A6" s="38">
        <f>C1</f>
        <v>40422</v>
      </c>
      <c r="B6" s="39">
        <f>A6</f>
        <v>40422</v>
      </c>
      <c r="C6" s="40">
        <f>A6</f>
        <v>40422</v>
      </c>
      <c r="D6" s="41">
        <f>B6</f>
        <v>40422</v>
      </c>
      <c r="E6" s="42">
        <f>IF(WEEKDAY(D6)=1,7,(WEEKDAY(D6)-1))</f>
        <v>3</v>
      </c>
      <c r="F6" s="38">
        <f t="shared" ref="F6:F17" si="0">IF(E6&gt;7,A6-E6+8,A6-E6+1)</f>
        <v>40420</v>
      </c>
      <c r="G6" s="38">
        <f t="shared" ref="G6:G18" si="1">IF(E6=1,F6,F6+7)</f>
        <v>40427</v>
      </c>
    </row>
    <row r="7" spans="1:7">
      <c r="A7" s="38">
        <f t="shared" ref="A7:A15" si="2">DATE(YEAR(A6),MONTH(A6)+1,DAY(A6))</f>
        <v>40452</v>
      </c>
      <c r="B7" s="39">
        <f>A7</f>
        <v>40452</v>
      </c>
      <c r="C7" s="40">
        <f t="shared" ref="C7:D15" si="3">A7</f>
        <v>40452</v>
      </c>
      <c r="D7" s="41">
        <f t="shared" si="3"/>
        <v>40452</v>
      </c>
      <c r="E7" s="42">
        <f t="shared" ref="E7:E18" si="4">IF(WEEKDAY(D7)=1,7,(WEEKDAY(D7)-1))</f>
        <v>5</v>
      </c>
      <c r="F7" s="38">
        <f t="shared" si="0"/>
        <v>40448</v>
      </c>
      <c r="G7" s="38">
        <f t="shared" si="1"/>
        <v>40455</v>
      </c>
    </row>
    <row r="8" spans="1:7">
      <c r="A8" s="38">
        <f t="shared" si="2"/>
        <v>40483</v>
      </c>
      <c r="B8" s="39">
        <f t="shared" ref="B8:B18" si="5">A8</f>
        <v>40483</v>
      </c>
      <c r="C8" s="40">
        <f t="shared" si="3"/>
        <v>40483</v>
      </c>
      <c r="D8" s="41">
        <f t="shared" si="3"/>
        <v>40483</v>
      </c>
      <c r="E8" s="42">
        <f t="shared" si="4"/>
        <v>1</v>
      </c>
      <c r="F8" s="38">
        <f t="shared" si="0"/>
        <v>40483</v>
      </c>
      <c r="G8" s="38">
        <f t="shared" si="1"/>
        <v>40483</v>
      </c>
    </row>
    <row r="9" spans="1:7">
      <c r="A9" s="38">
        <f t="shared" si="2"/>
        <v>40513</v>
      </c>
      <c r="B9" s="39">
        <f t="shared" si="5"/>
        <v>40513</v>
      </c>
      <c r="C9" s="40">
        <f t="shared" si="3"/>
        <v>40513</v>
      </c>
      <c r="D9" s="41">
        <f t="shared" si="3"/>
        <v>40513</v>
      </c>
      <c r="E9" s="42">
        <f t="shared" si="4"/>
        <v>3</v>
      </c>
      <c r="F9" s="38">
        <f t="shared" si="0"/>
        <v>40511</v>
      </c>
      <c r="G9" s="38">
        <f t="shared" si="1"/>
        <v>40518</v>
      </c>
    </row>
    <row r="10" spans="1:7">
      <c r="A10" s="38">
        <f t="shared" si="2"/>
        <v>40544</v>
      </c>
      <c r="B10" s="39">
        <f t="shared" si="5"/>
        <v>40544</v>
      </c>
      <c r="C10" s="40">
        <f t="shared" si="3"/>
        <v>40544</v>
      </c>
      <c r="D10" s="41">
        <f t="shared" si="3"/>
        <v>40544</v>
      </c>
      <c r="E10" s="42">
        <f t="shared" si="4"/>
        <v>6</v>
      </c>
      <c r="F10" s="38">
        <f t="shared" si="0"/>
        <v>40539</v>
      </c>
      <c r="G10" s="38">
        <f t="shared" si="1"/>
        <v>40546</v>
      </c>
    </row>
    <row r="11" spans="1:7">
      <c r="A11" s="38">
        <f t="shared" si="2"/>
        <v>40575</v>
      </c>
      <c r="B11" s="39">
        <f t="shared" si="5"/>
        <v>40575</v>
      </c>
      <c r="C11" s="40">
        <f t="shared" si="3"/>
        <v>40575</v>
      </c>
      <c r="D11" s="41">
        <f t="shared" si="3"/>
        <v>40575</v>
      </c>
      <c r="E11" s="42">
        <f t="shared" si="4"/>
        <v>2</v>
      </c>
      <c r="F11" s="38">
        <f t="shared" si="0"/>
        <v>40574</v>
      </c>
      <c r="G11" s="38">
        <f t="shared" si="1"/>
        <v>40581</v>
      </c>
    </row>
    <row r="12" spans="1:7">
      <c r="A12" s="38">
        <f t="shared" si="2"/>
        <v>40603</v>
      </c>
      <c r="B12" s="39">
        <f t="shared" si="5"/>
        <v>40603</v>
      </c>
      <c r="C12" s="40">
        <f t="shared" si="3"/>
        <v>40603</v>
      </c>
      <c r="D12" s="41">
        <f t="shared" si="3"/>
        <v>40603</v>
      </c>
      <c r="E12" s="42">
        <f t="shared" si="4"/>
        <v>2</v>
      </c>
      <c r="F12" s="38">
        <f t="shared" si="0"/>
        <v>40602</v>
      </c>
      <c r="G12" s="38">
        <f t="shared" si="1"/>
        <v>40609</v>
      </c>
    </row>
    <row r="13" spans="1:7">
      <c r="A13" s="38">
        <f t="shared" si="2"/>
        <v>40634</v>
      </c>
      <c r="B13" s="39">
        <f t="shared" si="5"/>
        <v>40634</v>
      </c>
      <c r="C13" s="40">
        <f t="shared" si="3"/>
        <v>40634</v>
      </c>
      <c r="D13" s="41">
        <f t="shared" si="3"/>
        <v>40634</v>
      </c>
      <c r="E13" s="42">
        <f t="shared" si="4"/>
        <v>5</v>
      </c>
      <c r="F13" s="38">
        <f t="shared" si="0"/>
        <v>40630</v>
      </c>
      <c r="G13" s="38">
        <f t="shared" si="1"/>
        <v>40637</v>
      </c>
    </row>
    <row r="14" spans="1:7">
      <c r="A14" s="38">
        <f t="shared" si="2"/>
        <v>40664</v>
      </c>
      <c r="B14" s="39">
        <f t="shared" si="5"/>
        <v>40664</v>
      </c>
      <c r="C14" s="40">
        <f t="shared" si="3"/>
        <v>40664</v>
      </c>
      <c r="D14" s="41">
        <f t="shared" si="3"/>
        <v>40664</v>
      </c>
      <c r="E14" s="42">
        <f t="shared" si="4"/>
        <v>7</v>
      </c>
      <c r="F14" s="38">
        <f t="shared" si="0"/>
        <v>40658</v>
      </c>
      <c r="G14" s="38">
        <f t="shared" si="1"/>
        <v>40665</v>
      </c>
    </row>
    <row r="15" spans="1:7">
      <c r="A15" s="38">
        <f t="shared" si="2"/>
        <v>40695</v>
      </c>
      <c r="B15" s="39">
        <f t="shared" si="5"/>
        <v>40695</v>
      </c>
      <c r="C15" s="40">
        <f t="shared" si="3"/>
        <v>40695</v>
      </c>
      <c r="D15" s="41">
        <f t="shared" si="3"/>
        <v>40695</v>
      </c>
      <c r="E15" s="42">
        <f t="shared" si="4"/>
        <v>3</v>
      </c>
      <c r="F15" s="38">
        <f t="shared" si="0"/>
        <v>40693</v>
      </c>
      <c r="G15" s="38">
        <f t="shared" si="1"/>
        <v>40700</v>
      </c>
    </row>
    <row r="16" spans="1:7">
      <c r="A16" s="38">
        <f>DATE(YEAR(A15),MONTH(A15)+1,DAY(A15))</f>
        <v>40725</v>
      </c>
      <c r="B16" s="39">
        <f t="shared" si="5"/>
        <v>40725</v>
      </c>
      <c r="C16" s="40">
        <f t="shared" ref="C16:D18" si="6">A16</f>
        <v>40725</v>
      </c>
      <c r="D16" s="41">
        <f t="shared" si="6"/>
        <v>40725</v>
      </c>
      <c r="E16" s="42">
        <f t="shared" si="4"/>
        <v>5</v>
      </c>
      <c r="F16" s="38">
        <f t="shared" si="0"/>
        <v>40721</v>
      </c>
      <c r="G16" s="38">
        <f t="shared" si="1"/>
        <v>40728</v>
      </c>
    </row>
    <row r="17" spans="1:7">
      <c r="A17" s="38">
        <f>DATE(YEAR(A16),MONTH(A16)+1,DAY(A16))</f>
        <v>40756</v>
      </c>
      <c r="B17" s="39">
        <f t="shared" si="5"/>
        <v>40756</v>
      </c>
      <c r="C17" s="40">
        <f t="shared" si="6"/>
        <v>40756</v>
      </c>
      <c r="D17" s="41">
        <f t="shared" si="6"/>
        <v>40756</v>
      </c>
      <c r="E17" s="42">
        <f t="shared" si="4"/>
        <v>1</v>
      </c>
      <c r="F17" s="38">
        <f t="shared" si="0"/>
        <v>40756</v>
      </c>
      <c r="G17" s="38">
        <f t="shared" si="1"/>
        <v>40756</v>
      </c>
    </row>
    <row r="18" spans="1:7">
      <c r="A18" s="38">
        <f>DATE(YEAR(A17),MONTH(A17)+1,DAY(A17))</f>
        <v>40787</v>
      </c>
      <c r="B18" s="39">
        <f t="shared" si="5"/>
        <v>40787</v>
      </c>
      <c r="C18" s="40">
        <f t="shared" si="6"/>
        <v>40787</v>
      </c>
      <c r="D18" s="41">
        <f t="shared" si="6"/>
        <v>40787</v>
      </c>
      <c r="E18" s="42">
        <f t="shared" si="4"/>
        <v>4</v>
      </c>
      <c r="F18" s="38">
        <f>IF(E18&gt;7,A18-E18+8,A18-E18+1)</f>
        <v>40784</v>
      </c>
      <c r="G18" s="38">
        <f t="shared" si="1"/>
        <v>40791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Planning</vt:lpstr>
      <vt:lpstr>Almanak</vt:lpstr>
      <vt:lpstr>instel</vt:lpstr>
    </vt:vector>
  </TitlesOfParts>
  <Company>Maja Producties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Jacobs</dc:creator>
  <cp:lastModifiedBy>marc</cp:lastModifiedBy>
  <cp:lastPrinted>2008-10-14T13:18:56Z</cp:lastPrinted>
  <dcterms:created xsi:type="dcterms:W3CDTF">2002-09-08T19:19:02Z</dcterms:created>
  <dcterms:modified xsi:type="dcterms:W3CDTF">2010-09-11T09:14:18Z</dcterms:modified>
</cp:coreProperties>
</file>